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.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microsoft.com/office/2007/relationships/ui/extensibility" Target="customUI/customUI14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90" windowWidth="14955" windowHeight="10740" activeTab="0"/>
  </bookViews>
  <sheets>
    <sheet name="Days1-2" sheetId="2" r:id="rId1"/>
    <sheet name="3-4" sheetId="7" r:id="rId2"/>
    <sheet name="5-6" sheetId="8" r:id="rId3"/>
    <sheet name="7-8" sheetId="9" r:id="rId4"/>
    <sheet name="9-10" sheetId="10" r:id="rId5"/>
    <sheet name="11-12" sheetId="11" r:id="rId6"/>
    <sheet name="13-14" sheetId="12" r:id="rId7"/>
    <sheet name="Events" sheetId="5" r:id="rId8"/>
    <sheet name="Holidays" sheetId="3" r:id="rId9"/>
  </sheets>
  <definedNames>
    <definedName name="arr_event">'Events'!$A:$A</definedName>
    <definedName name="arr_eventdate">'Events'!$D:$D</definedName>
    <definedName name="arr_holiday">'Holidays'!$A:$A</definedName>
    <definedName name="arr_holidaydate">'Holidays'!$F:$F</definedName>
    <definedName name="month">'Holidays'!$B$9</definedName>
    <definedName name="_xlnm.Print_Area" localSheetId="5">'11-12'!$A$6:$V$63,'11-12'!$A$67:$V$124</definedName>
    <definedName name="_xlnm.Print_Area" localSheetId="6">'13-14'!$A$6:$V$63,'13-14'!$A$67:$V$124</definedName>
    <definedName name="_xlnm.Print_Area" localSheetId="1">'3-4'!$A$6:$V$63,'3-4'!$A$67:$V$124</definedName>
    <definedName name="_xlnm.Print_Area" localSheetId="2">'5-6'!$A$6:$V$63,'5-6'!$A$67:$V$124</definedName>
    <definedName name="_xlnm.Print_Area" localSheetId="3">'7-8'!$A$6:$V$63,'7-8'!$A$67:$V$124</definedName>
    <definedName name="_xlnm.Print_Area" localSheetId="4">'9-10'!$A$6:$V$63,'9-10'!$A$67:$V$124</definedName>
    <definedName name="_xlnm.Print_Area" localSheetId="0">'Days1-2'!$A$6:$V$63,'Days1-2'!$A$67:$V$124</definedName>
    <definedName name="valuevx">42.314159</definedName>
    <definedName name="year">'Holidays'!$B$8</definedName>
  </definedNames>
  <calcPr calcId="145621"/>
</workbook>
</file>

<file path=xl/comments9.xml><?xml version="1.0" encoding="utf-8"?>
<comments xmlns="http://schemas.openxmlformats.org/spreadsheetml/2006/main">
  <authors>
    <author>Jon</author>
  </authors>
  <commentList>
    <comment ref="E11" authorId="0">
      <text>
        <r>
          <rPr>
            <b/>
            <sz val="8"/>
            <rFont val="Tahoma"/>
            <family val="2"/>
          </rPr>
          <t>Sunday = 1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sz val="8"/>
            <rFont val="Tahoma"/>
            <family val="2"/>
          </rPr>
          <t>Custom formula © 2009 Vertex42 LLC
Dates compared with table from timeanddate.com for 1900-2099.
http://www.timeanddate.com/calendar/seasons.html</t>
        </r>
      </text>
    </comment>
    <comment ref="F21" authorId="0">
      <text>
        <r>
          <rPr>
            <sz val="8"/>
            <rFont val="Tahoma"/>
            <family val="2"/>
          </rPr>
          <t>Custom formula © 2009 Vertex42 LLC
Dates compared with table from timeanddate.com for 1900-2099.
http://www.timeanddate.com/calendar/seasons.html</t>
        </r>
      </text>
    </comment>
    <comment ref="F22" authorId="0">
      <text>
        <r>
          <rPr>
            <sz val="8"/>
            <rFont val="Tahoma"/>
            <family val="2"/>
          </rPr>
          <t>Custom formula © 2009 Vertex42 LLC
Dates compared with table from timeanddate.com for 1900-2099.
http://www.timeanddate.com/calendar/seasons.html</t>
        </r>
      </text>
    </comment>
    <comment ref="F23" authorId="0">
      <text>
        <r>
          <rPr>
            <sz val="8"/>
            <rFont val="Tahoma"/>
            <family val="2"/>
          </rPr>
          <t>Custom formula © 2009 Vertex42 LLC
Dates compared with table from timeanddate.com for 1900-2099.
http://www.timeanddate.com/calendar/seasons.html</t>
        </r>
      </text>
    </comment>
  </commentList>
</comments>
</file>

<file path=xl/sharedStrings.xml><?xml version="1.0" encoding="utf-8"?>
<sst xmlns="http://schemas.openxmlformats.org/spreadsheetml/2006/main" count="903" uniqueCount="74">
  <si>
    <t>Week</t>
  </si>
  <si>
    <t>Date:</t>
  </si>
  <si>
    <t>Holiday/Event</t>
  </si>
  <si>
    <t>Month</t>
  </si>
  <si>
    <t>Day</t>
  </si>
  <si>
    <t>WeekDay</t>
  </si>
  <si>
    <t>Date</t>
  </si>
  <si>
    <t>Notes</t>
  </si>
  <si>
    <t>Taxes Due</t>
  </si>
  <si>
    <t>Thanksgiving</t>
  </si>
  <si>
    <t>ML King Day</t>
  </si>
  <si>
    <t>Mother's Day</t>
  </si>
  <si>
    <t>Father's Day</t>
  </si>
  <si>
    <t>Parents' Day</t>
  </si>
  <si>
    <t>Labor Day</t>
  </si>
  <si>
    <t>President's Day</t>
  </si>
  <si>
    <t>Columbus Day</t>
  </si>
  <si>
    <t>Memorial Day</t>
  </si>
  <si>
    <t>Halloween</t>
  </si>
  <si>
    <t>Christmas Day</t>
  </si>
  <si>
    <t>Christmas Eve</t>
  </si>
  <si>
    <t>New Year's Eve</t>
  </si>
  <si>
    <t>New Year's Day</t>
  </si>
  <si>
    <t>St. Patrick's Day</t>
  </si>
  <si>
    <t>April Fool's Day</t>
  </si>
  <si>
    <t>Flag Day</t>
  </si>
  <si>
    <t>Independence Day</t>
  </si>
  <si>
    <t>Veterans Day</t>
  </si>
  <si>
    <t>Groundhog Day</t>
  </si>
  <si>
    <t>Lincoln's B-Day</t>
  </si>
  <si>
    <t>Valentines Day</t>
  </si>
  <si>
    <t>Earth Day</t>
  </si>
  <si>
    <t>United Nations Day</t>
  </si>
  <si>
    <t>Current Month</t>
  </si>
  <si>
    <t>Current Year</t>
  </si>
  <si>
    <t>Holidays and Special Events</t>
  </si>
  <si>
    <t>Description</t>
  </si>
  <si>
    <t>Birthdays: Ted &amp; Mary</t>
  </si>
  <si>
    <t>ABC</t>
  </si>
  <si>
    <t>þ</t>
  </si>
  <si>
    <t>Prioritized Task List</t>
  </si>
  <si>
    <t>Expenses</t>
  </si>
  <si>
    <t>$Amt</t>
  </si>
  <si>
    <t>Time</t>
  </si>
  <si>
    <t>Appointments</t>
  </si>
  <si>
    <t>:30</t>
  </si>
  <si>
    <t>:15</t>
  </si>
  <si>
    <t>:45</t>
  </si>
  <si>
    <t>:00</t>
  </si>
  <si>
    <t>Printable Daily Planner</t>
  </si>
  <si>
    <t>People to Call</t>
  </si>
  <si>
    <t>Mom&amp;Dad's Anniversary</t>
  </si>
  <si>
    <t>Grandparents Day</t>
  </si>
  <si>
    <t>Admin Assist Day</t>
  </si>
  <si>
    <t>Daylight Saving</t>
  </si>
  <si>
    <t>Start Day:</t>
  </si>
  <si>
    <t>1:Sun, 2:Mon</t>
  </si>
  <si>
    <t>Other Holidays</t>
  </si>
  <si>
    <r>
      <t>Holidays</t>
    </r>
    <r>
      <rPr>
        <sz val="11"/>
        <rFont val="Arial"/>
        <family val="2"/>
        <scheme val="major"/>
      </rPr>
      <t xml:space="preserve"> occuring on a </t>
    </r>
    <r>
      <rPr>
        <b/>
        <sz val="11"/>
        <rFont val="Arial"/>
        <family val="1"/>
        <scheme val="major"/>
      </rPr>
      <t>Specific Day of the Week</t>
    </r>
  </si>
  <si>
    <t>Patriot Day</t>
  </si>
  <si>
    <t>Kwanzaa begins</t>
  </si>
  <si>
    <t>Aviation Day</t>
  </si>
  <si>
    <t>Easter</t>
  </si>
  <si>
    <t>Chinese New  Year</t>
  </si>
  <si>
    <t>Good Friday</t>
  </si>
  <si>
    <t>Vernal equinox</t>
  </si>
  <si>
    <t>June Solstice</t>
  </si>
  <si>
    <t>Autumnal equinox</t>
  </si>
  <si>
    <t>Dec. Solstice</t>
  </si>
  <si>
    <t>Reminders</t>
  </si>
  <si>
    <t>Use this worksheet to list birthdays, anniversaries, and other annual events. You can enter a date manually instead of using the formula in the Date column.</t>
  </si>
  <si>
    <t>Events to list as Reminders</t>
  </si>
  <si>
    <t>Formula to copy:</t>
  </si>
  <si>
    <r>
      <t>Holidays</t>
    </r>
    <r>
      <rPr>
        <sz val="11"/>
        <color theme="0"/>
        <rFont val="Arial"/>
        <family val="2"/>
        <scheme val="major"/>
      </rPr>
      <t xml:space="preserve"> occuring on a </t>
    </r>
    <r>
      <rPr>
        <b/>
        <sz val="11"/>
        <color theme="0"/>
        <rFont val="Arial"/>
        <family val="2"/>
        <scheme val="major"/>
      </rPr>
      <t>Specific Day of the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</si>
</sst>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"/>
    <numFmt numFmtId="165" formatCode="[$-409]dddd\,\ mmmm\ dd\,\ yyyy"/>
    <numFmt numFmtId="166" formatCode="mmmm\ yyyy"/>
    <numFmt numFmtId="167" formatCode="m/d/yy"/>
    <numFmt numFmtId="168" formatCode="mmmm\,\ yyyy"/>
  </numFmts>
  <fonts count="49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i/>
      <sz val="8"/>
      <name val="Arial"/>
      <family val="2"/>
    </font>
    <font>
      <b/>
      <i/>
      <sz val="9"/>
      <color indexed="9"/>
      <name val="Verdana"/>
      <family val="2"/>
    </font>
    <font>
      <i/>
      <sz val="10"/>
      <color indexed="9"/>
      <name val="Verdana"/>
      <family val="2"/>
    </font>
    <font>
      <i/>
      <sz val="8"/>
      <color indexed="9"/>
      <name val="Verdana"/>
      <family val="2"/>
    </font>
    <font>
      <b/>
      <i/>
      <sz val="10"/>
      <color indexed="9"/>
      <name val="Verdana"/>
      <family val="2"/>
    </font>
    <font>
      <u val="single"/>
      <sz val="8"/>
      <color indexed="12"/>
      <name val="Arial"/>
      <family val="2"/>
    </font>
    <font>
      <b/>
      <sz val="16"/>
      <name val="Tahoma"/>
      <family val="2"/>
    </font>
    <font>
      <sz val="10"/>
      <name val="Wingdings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b/>
      <u val="single"/>
      <sz val="8"/>
      <color indexed="12"/>
      <name val="Tahoma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  <scheme val="minor"/>
    </font>
    <font>
      <sz val="12"/>
      <name val="Arial"/>
      <family val="1"/>
      <scheme val="major"/>
    </font>
    <font>
      <sz val="8"/>
      <name val="Arial"/>
      <family val="1"/>
      <scheme val="major"/>
    </font>
    <font>
      <b/>
      <sz val="11"/>
      <name val="Arial"/>
      <family val="1"/>
      <scheme val="major"/>
    </font>
    <font>
      <sz val="40"/>
      <color theme="4"/>
      <name val="Arial"/>
      <family val="1"/>
      <scheme val="major"/>
    </font>
    <font>
      <b/>
      <sz val="16"/>
      <color theme="4"/>
      <name val="Arial"/>
      <family val="1"/>
      <scheme val="major"/>
    </font>
    <font>
      <sz val="16"/>
      <color theme="4" tint="-0.24997000396251678"/>
      <name val="Arial"/>
      <family val="1"/>
      <scheme val="major"/>
    </font>
    <font>
      <sz val="8"/>
      <color theme="0"/>
      <name val="Verdana"/>
      <family val="2"/>
    </font>
    <font>
      <sz val="8"/>
      <color theme="1" tint="0.49998000264167786"/>
      <name val="Arial"/>
      <family val="2"/>
      <scheme val="minor"/>
    </font>
    <font>
      <sz val="9"/>
      <name val="Arial"/>
      <family val="1"/>
      <scheme val="major"/>
    </font>
    <font>
      <sz val="10"/>
      <color theme="0"/>
      <name val="Verdana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ajor"/>
    </font>
    <font>
      <b/>
      <sz val="10"/>
      <color indexed="9"/>
      <name val="Arial"/>
      <family val="2"/>
      <scheme val="major"/>
    </font>
    <font>
      <sz val="9"/>
      <name val="Arial"/>
      <family val="2"/>
    </font>
    <font>
      <sz val="9"/>
      <color theme="1" tint="0.24998000264167786"/>
      <name val="Arial"/>
      <family val="2"/>
    </font>
    <font>
      <u val="single"/>
      <sz val="8"/>
      <color indexed="12"/>
      <name val="Arial"/>
      <family val="2"/>
      <scheme val="major"/>
    </font>
    <font>
      <sz val="9"/>
      <color theme="4" tint="-0.24997000396251678"/>
      <name val="Arial"/>
      <family val="2"/>
    </font>
    <font>
      <sz val="8"/>
      <color theme="1" tint="0.24998000264167786"/>
      <name val="Arial"/>
      <family val="2"/>
      <scheme val="minor"/>
    </font>
    <font>
      <b/>
      <sz val="11"/>
      <color theme="0"/>
      <name val="Arial"/>
      <family val="2"/>
      <scheme val="major"/>
    </font>
    <font>
      <sz val="11"/>
      <color theme="0"/>
      <name val="Arial"/>
      <family val="2"/>
      <scheme val="major"/>
    </font>
    <font>
      <sz val="10"/>
      <color theme="0"/>
      <name val="Arial"/>
      <family val="2"/>
      <scheme val="major"/>
    </font>
    <font>
      <sz val="8"/>
      <color theme="0"/>
      <name val="Arial"/>
      <family val="2"/>
      <scheme val="major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>
        <color indexed="55"/>
      </bottom>
    </border>
    <border>
      <left/>
      <right/>
      <top/>
      <bottom style="thin">
        <color indexed="23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  <border>
      <left/>
      <right/>
      <top style="thin">
        <color indexed="23"/>
      </top>
      <bottom style="hair">
        <color indexed="55"/>
      </bottom>
    </border>
    <border>
      <left/>
      <right/>
      <top style="hair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indexed="55"/>
      </left>
      <right/>
      <top/>
      <bottom style="hair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/>
      <right style="thin">
        <color indexed="55"/>
      </right>
      <top/>
      <bottom style="hair">
        <color indexed="55"/>
      </bottom>
    </border>
    <border>
      <left/>
      <right style="thin">
        <color indexed="55"/>
      </right>
      <top/>
      <bottom style="thin">
        <color indexed="23"/>
      </bottom>
    </border>
    <border>
      <left/>
      <right style="thin">
        <color indexed="55"/>
      </right>
      <top style="hair">
        <color indexed="55"/>
      </top>
      <bottom style="hair">
        <color indexed="55"/>
      </bottom>
    </border>
    <border>
      <left/>
      <right style="thin">
        <color indexed="55"/>
      </right>
      <top style="hair">
        <color indexed="55"/>
      </top>
      <bottom/>
    </border>
    <border>
      <left/>
      <right style="thin">
        <color indexed="55"/>
      </right>
      <top style="thin">
        <color indexed="23"/>
      </top>
      <bottom style="hair">
        <color indexed="55"/>
      </bottom>
    </border>
    <border>
      <left/>
      <right style="thin">
        <color indexed="55"/>
      </right>
      <top style="hair">
        <color indexed="55"/>
      </top>
      <bottom style="thin">
        <color indexed="2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2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theme="1" tint="0.4999800026416778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0" fillId="0" borderId="0" xfId="0" applyBorder="1"/>
    <xf numFmtId="165" fontId="13" fillId="0" borderId="0" xfId="0" applyNumberFormat="1" applyFont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horizontal="left"/>
    </xf>
    <xf numFmtId="0" fontId="19" fillId="0" borderId="0" xfId="0" applyFont="1"/>
    <xf numFmtId="14" fontId="0" fillId="2" borderId="1" xfId="0" applyNumberFormat="1" applyFont="1" applyFill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19" fillId="0" borderId="5" xfId="0" applyFont="1" applyBorder="1"/>
    <xf numFmtId="0" fontId="19" fillId="0" borderId="6" xfId="0" applyFont="1" applyBorder="1"/>
    <xf numFmtId="0" fontId="19" fillId="0" borderId="7" xfId="0" applyFont="1" applyBorder="1"/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0" xfId="0" applyFont="1" applyAlignment="1">
      <alignment vertical="center"/>
    </xf>
    <xf numFmtId="18" fontId="27" fillId="0" borderId="11" xfId="0" applyNumberFormat="1" applyFont="1" applyFill="1" applyBorder="1" applyAlignment="1">
      <alignment vertical="top"/>
    </xf>
    <xf numFmtId="18" fontId="27" fillId="0" borderId="12" xfId="0" applyNumberFormat="1" applyFont="1" applyFill="1" applyBorder="1" applyAlignment="1">
      <alignment vertical="top"/>
    </xf>
    <xf numFmtId="18" fontId="27" fillId="0" borderId="13" xfId="0" applyNumberFormat="1" applyFont="1" applyFill="1" applyBorder="1" applyAlignment="1">
      <alignment vertical="top"/>
    </xf>
    <xf numFmtId="18" fontId="27" fillId="0" borderId="14" xfId="0" applyNumberFormat="1" applyFont="1" applyFill="1" applyBorder="1" applyAlignment="1">
      <alignment vertical="top"/>
    </xf>
    <xf numFmtId="18" fontId="27" fillId="0" borderId="15" xfId="0" applyNumberFormat="1" applyFont="1" applyFill="1" applyBorder="1" applyAlignment="1">
      <alignment vertical="top"/>
    </xf>
    <xf numFmtId="18" fontId="27" fillId="0" borderId="16" xfId="0" applyNumberFormat="1" applyFont="1" applyFill="1" applyBorder="1" applyAlignment="1">
      <alignment vertical="top"/>
    </xf>
    <xf numFmtId="0" fontId="22" fillId="3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horizontal="left"/>
    </xf>
    <xf numFmtId="0" fontId="27" fillId="3" borderId="17" xfId="0" applyFont="1" applyFill="1" applyBorder="1" applyAlignment="1">
      <alignment horizontal="center"/>
    </xf>
    <xf numFmtId="0" fontId="0" fillId="4" borderId="0" xfId="0" applyFill="1"/>
    <xf numFmtId="14" fontId="2" fillId="4" borderId="0" xfId="0" applyNumberFormat="1" applyFont="1" applyFill="1"/>
    <xf numFmtId="0" fontId="19" fillId="0" borderId="0" xfId="0" applyFont="1" applyAlignment="1">
      <alignment horizontal="center"/>
    </xf>
    <xf numFmtId="14" fontId="19" fillId="4" borderId="0" xfId="0" applyNumberFormat="1" applyFont="1" applyFill="1"/>
    <xf numFmtId="0" fontId="40" fillId="0" borderId="0" xfId="0" applyFont="1" applyAlignment="1">
      <alignment vertical="center"/>
    </xf>
    <xf numFmtId="0" fontId="39" fillId="0" borderId="0" xfId="0" applyFont="1" applyAlignment="1">
      <alignment horizontal="left" indent="1"/>
    </xf>
    <xf numFmtId="0" fontId="12" fillId="0" borderId="0" xfId="20" applyFont="1" applyAlignment="1" applyProtection="1">
      <alignment horizontal="left" indent="1"/>
      <protection/>
    </xf>
    <xf numFmtId="0" fontId="15" fillId="0" borderId="0" xfId="0" applyFont="1" applyAlignment="1">
      <alignment horizontal="left" indent="1"/>
    </xf>
    <xf numFmtId="0" fontId="1" fillId="4" borderId="0" xfId="0" applyFont="1" applyFill="1" applyAlignment="1">
      <alignment horizontal="right"/>
    </xf>
    <xf numFmtId="0" fontId="41" fillId="0" borderId="0" xfId="20" applyFont="1" applyAlignment="1" applyProtection="1">
      <alignment horizontal="left" indent="1"/>
      <protection/>
    </xf>
    <xf numFmtId="0" fontId="6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167" fontId="2" fillId="4" borderId="0" xfId="0" applyNumberFormat="1" applyFont="1" applyFill="1"/>
    <xf numFmtId="0" fontId="42" fillId="0" borderId="0" xfId="0" applyFont="1" applyAlignment="1">
      <alignment horizontal="left" vertical="center" wrapText="1"/>
    </xf>
    <xf numFmtId="0" fontId="22" fillId="3" borderId="1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168" fontId="31" fillId="0" borderId="0" xfId="0" applyNumberFormat="1" applyFont="1" applyBorder="1" applyAlignment="1">
      <alignment horizontal="left"/>
    </xf>
    <xf numFmtId="165" fontId="30" fillId="0" borderId="0" xfId="0" applyNumberFormat="1" applyFont="1" applyBorder="1" applyAlignment="1">
      <alignment horizontal="left" vertical="center"/>
    </xf>
    <xf numFmtId="165" fontId="30" fillId="0" borderId="17" xfId="0" applyNumberFormat="1" applyFont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right" vertical="top"/>
    </xf>
    <xf numFmtId="0" fontId="26" fillId="0" borderId="3" xfId="0" applyNumberFormat="1" applyFont="1" applyFill="1" applyBorder="1" applyAlignment="1">
      <alignment horizontal="right" vertical="top"/>
    </xf>
    <xf numFmtId="0" fontId="15" fillId="0" borderId="18" xfId="0" applyFont="1" applyBorder="1" applyAlignment="1">
      <alignment horizontal="right"/>
    </xf>
    <xf numFmtId="166" fontId="34" fillId="0" borderId="0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8" fillId="0" borderId="0" xfId="0" applyNumberFormat="1" applyFont="1" applyFill="1" applyBorder="1" applyAlignment="1">
      <alignment horizontal="right" vertical="top"/>
    </xf>
    <xf numFmtId="0" fontId="28" fillId="0" borderId="3" xfId="0" applyNumberFormat="1" applyFont="1" applyFill="1" applyBorder="1" applyAlignment="1">
      <alignment horizontal="right" vertical="top"/>
    </xf>
    <xf numFmtId="0" fontId="26" fillId="0" borderId="19" xfId="0" applyNumberFormat="1" applyFont="1" applyFill="1" applyBorder="1" applyAlignment="1">
      <alignment horizontal="right" vertical="top"/>
    </xf>
    <xf numFmtId="0" fontId="19" fillId="0" borderId="4" xfId="0" applyFont="1" applyFill="1" applyBorder="1" applyAlignment="1">
      <alignment horizontal="left" shrinkToFit="1"/>
    </xf>
    <xf numFmtId="0" fontId="25" fillId="0" borderId="0" xfId="0" applyFont="1" applyFill="1" applyAlignment="1">
      <alignment horizontal="left"/>
    </xf>
    <xf numFmtId="0" fontId="21" fillId="3" borderId="17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42" fillId="0" borderId="0" xfId="0" applyFont="1" applyAlignment="1">
      <alignment horizontal="left" vertical="top" wrapText="1"/>
    </xf>
    <xf numFmtId="0" fontId="39" fillId="4" borderId="0" xfId="0" applyFont="1" applyFill="1" applyAlignment="1">
      <alignment horizontal="left" vertical="top" wrapText="1" indent="1"/>
    </xf>
    <xf numFmtId="0" fontId="0" fillId="2" borderId="0" xfId="0" applyFill="1"/>
    <xf numFmtId="0" fontId="16" fillId="2" borderId="0" xfId="0" applyFont="1" applyFill="1"/>
    <xf numFmtId="0" fontId="24" fillId="5" borderId="0" xfId="0" applyFont="1" applyFill="1" applyAlignment="1">
      <alignment vertical="center"/>
    </xf>
    <xf numFmtId="0" fontId="17" fillId="5" borderId="0" xfId="0" applyFont="1" applyFill="1"/>
    <xf numFmtId="0" fontId="0" fillId="5" borderId="0" xfId="0" applyFont="1" applyFill="1"/>
    <xf numFmtId="0" fontId="18" fillId="5" borderId="0" xfId="0" applyFont="1" applyFill="1" applyAlignment="1">
      <alignment vertical="center"/>
    </xf>
    <xf numFmtId="0" fontId="23" fillId="6" borderId="0" xfId="20" applyFont="1" applyFill="1" applyAlignment="1" applyProtection="1">
      <alignment horizontal="left"/>
      <protection/>
    </xf>
    <xf numFmtId="0" fontId="0" fillId="6" borderId="0" xfId="0" applyFont="1" applyFill="1"/>
    <xf numFmtId="0" fontId="0" fillId="6" borderId="0" xfId="0" applyFill="1"/>
    <xf numFmtId="0" fontId="15" fillId="6" borderId="0" xfId="0" applyFont="1" applyFill="1" applyAlignment="1">
      <alignment horizontal="right"/>
    </xf>
    <xf numFmtId="0" fontId="0" fillId="6" borderId="0" xfId="0" applyFont="1" applyFill="1" applyAlignment="1">
      <alignment horizontal="right"/>
    </xf>
    <xf numFmtId="14" fontId="0" fillId="6" borderId="1" xfId="0" applyNumberFormat="1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7" fillId="6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0" fontId="17" fillId="7" borderId="0" xfId="0" applyFont="1" applyFill="1"/>
    <xf numFmtId="0" fontId="0" fillId="7" borderId="0" xfId="0" applyFont="1" applyFill="1"/>
    <xf numFmtId="0" fontId="18" fillId="7" borderId="0" xfId="0" applyFont="1" applyFill="1" applyAlignment="1">
      <alignment vertic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42" fillId="2" borderId="0" xfId="0" applyFont="1" applyFill="1" applyAlignment="1">
      <alignment horizontal="left" vertical="center" wrapText="1"/>
    </xf>
    <xf numFmtId="0" fontId="42" fillId="2" borderId="0" xfId="0" applyFont="1" applyFill="1" applyAlignment="1">
      <alignment horizontal="left" vertical="top" wrapText="1"/>
    </xf>
    <xf numFmtId="0" fontId="36" fillId="7" borderId="0" xfId="0" applyFont="1" applyFill="1" applyAlignment="1">
      <alignment horizontal="left" vertical="center" indent="1"/>
    </xf>
    <xf numFmtId="0" fontId="36" fillId="7" borderId="0" xfId="0" applyFont="1" applyFill="1" applyAlignment="1">
      <alignment vertical="center"/>
    </xf>
    <xf numFmtId="0" fontId="38" fillId="7" borderId="22" xfId="0" applyFont="1" applyFill="1" applyBorder="1" applyAlignment="1">
      <alignment horizontal="center" vertical="center"/>
    </xf>
    <xf numFmtId="0" fontId="35" fillId="7" borderId="0" xfId="0" applyFont="1" applyFill="1"/>
    <xf numFmtId="0" fontId="32" fillId="7" borderId="0" xfId="0" applyFont="1" applyFill="1"/>
    <xf numFmtId="0" fontId="8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67" fontId="11" fillId="7" borderId="0" xfId="0" applyNumberFormat="1" applyFont="1" applyFill="1" applyAlignment="1">
      <alignment horizontal="center" vertical="center"/>
    </xf>
    <xf numFmtId="167" fontId="9" fillId="7" borderId="0" xfId="0" applyNumberFormat="1" applyFont="1" applyFill="1" applyAlignment="1">
      <alignment horizontal="center" vertical="center"/>
    </xf>
    <xf numFmtId="0" fontId="28" fillId="7" borderId="0" xfId="0" applyFont="1" applyFill="1" applyAlignment="1">
      <alignment horizontal="left" indent="1"/>
    </xf>
    <xf numFmtId="0" fontId="21" fillId="7" borderId="0" xfId="0" applyFont="1" applyFill="1"/>
    <xf numFmtId="0" fontId="21" fillId="7" borderId="0" xfId="0" applyFont="1" applyFill="1" applyAlignment="1">
      <alignment horizontal="center"/>
    </xf>
    <xf numFmtId="167" fontId="27" fillId="7" borderId="0" xfId="0" applyNumberFormat="1" applyFont="1" applyFill="1"/>
    <xf numFmtId="0" fontId="44" fillId="7" borderId="0" xfId="0" applyFont="1" applyFill="1" applyAlignment="1">
      <alignment horizontal="left" indent="1"/>
    </xf>
    <xf numFmtId="0" fontId="46" fillId="7" borderId="0" xfId="0" applyFont="1" applyFill="1"/>
    <xf numFmtId="0" fontId="46" fillId="7" borderId="0" xfId="0" applyFont="1" applyFill="1" applyAlignment="1">
      <alignment horizontal="center"/>
    </xf>
    <xf numFmtId="167" fontId="47" fillId="7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56"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color indexed="9"/>
        <condense val="0"/>
        <extend val="0"/>
      </font>
      <fill>
        <patternFill>
          <bgColor theme="4"/>
        </patternFill>
      </fill>
      <border/>
    </dxf>
    <dxf>
      <font>
        <color indexed="55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tabSelected="1" workbookViewId="0" topLeftCell="A1">
      <selection activeCell="X56" sqref="X56"/>
    </sheetView>
  </sheetViews>
  <sheetFormatPr defaultColWidth="9.140625" defaultRowHeight="12.75"/>
  <cols>
    <col min="1" max="1" width="3.140625" style="0" customWidth="1"/>
    <col min="2" max="2" width="4.140625" style="0" bestFit="1" customWidth="1"/>
    <col min="3" max="3" width="4.57421875" style="0" customWidth="1"/>
    <col min="4" max="4" width="18.7109375" style="0" customWidth="1"/>
    <col min="5" max="5" width="2.7109375" style="0" customWidth="1"/>
    <col min="6" max="6" width="3.7109375" style="0" customWidth="1"/>
    <col min="7" max="7" width="4.28125" style="0" customWidth="1"/>
    <col min="8" max="14" width="3.7109375" style="0" customWidth="1"/>
    <col min="15" max="15" width="1.7109375" style="0" customWidth="1"/>
    <col min="16" max="22" width="3.7109375" style="0" customWidth="1"/>
    <col min="24" max="24" width="41.8515625" style="0" customWidth="1"/>
  </cols>
  <sheetData>
    <row r="1" spans="1:24" ht="24.75" customHeight="1">
      <c r="A1" s="78" t="s">
        <v>49</v>
      </c>
      <c r="B1" s="79"/>
      <c r="C1" s="79"/>
      <c r="D1" s="79"/>
      <c r="E1" s="80"/>
      <c r="F1" s="81"/>
      <c r="G1" s="81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X1" s="52"/>
    </row>
    <row r="2" spans="1:24" ht="12.75">
      <c r="A2" s="82"/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4"/>
      <c r="O2" s="83"/>
      <c r="P2" s="85"/>
      <c r="Q2" s="85"/>
      <c r="R2" s="85"/>
      <c r="S2" s="85"/>
      <c r="T2" s="85"/>
      <c r="U2" s="85"/>
      <c r="V2" s="85"/>
      <c r="X2" s="52"/>
    </row>
    <row r="3" spans="1:2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X3" s="52"/>
    </row>
    <row r="4" spans="1:24" ht="12.75">
      <c r="A4" s="83"/>
      <c r="B4" s="83"/>
      <c r="C4" s="86" t="s">
        <v>1</v>
      </c>
      <c r="D4" s="87">
        <v>42414</v>
      </c>
      <c r="E4" s="83"/>
      <c r="F4" s="83"/>
      <c r="G4" s="83"/>
      <c r="H4" s="86" t="s">
        <v>55</v>
      </c>
      <c r="I4" s="88">
        <v>1</v>
      </c>
      <c r="J4" s="89"/>
      <c r="K4" s="90" t="s">
        <v>56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X4" s="52"/>
    </row>
    <row r="5" spans="2:25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X5" s="76"/>
      <c r="Y5" s="76"/>
    </row>
    <row r="6" spans="1:25" ht="12.75" customHeight="1">
      <c r="A6" s="54">
        <f>DAY(D6)</f>
        <v>14</v>
      </c>
      <c r="B6" s="54"/>
      <c r="C6" s="54"/>
      <c r="D6" s="56">
        <f>D4</f>
        <v>42414</v>
      </c>
      <c r="E6" s="56"/>
      <c r="F6" s="56"/>
      <c r="G6" s="56"/>
      <c r="H6" s="62">
        <f>DATE(YEAR($D$6),MONTH($D$6),1)</f>
        <v>42401</v>
      </c>
      <c r="I6" s="62"/>
      <c r="J6" s="62"/>
      <c r="K6" s="62"/>
      <c r="L6" s="62"/>
      <c r="M6" s="62"/>
      <c r="N6" s="62"/>
      <c r="O6" s="4"/>
      <c r="P6" s="62">
        <f>DATE(YEAR(H6+35),MONTH(H6+35),1)</f>
        <v>42430</v>
      </c>
      <c r="Q6" s="62"/>
      <c r="R6" s="62"/>
      <c r="S6" s="62"/>
      <c r="T6" s="62"/>
      <c r="U6" s="62"/>
      <c r="V6" s="62"/>
      <c r="X6" s="77"/>
      <c r="Y6" s="76"/>
    </row>
    <row r="7" spans="1:25" ht="12.75" customHeight="1">
      <c r="A7" s="54"/>
      <c r="B7" s="54"/>
      <c r="C7" s="54"/>
      <c r="D7" s="56"/>
      <c r="E7" s="56"/>
      <c r="F7" s="56"/>
      <c r="G7" s="56"/>
      <c r="H7" s="47" t="str">
        <f>CHOOSE(1+MOD($I$4+1-2,7),"Su","M","Tu","W","Th","F","Sa")</f>
        <v>Su</v>
      </c>
      <c r="I7" s="47" t="str">
        <f>CHOOSE(1+MOD($I$4+2-2,7),"Su","M","Tu","W","Th","F","Sa")</f>
        <v>M</v>
      </c>
      <c r="J7" s="47" t="str">
        <f>CHOOSE(1+MOD($I$4+3-2,7),"Su","M","Tu","W","Th","F","Sa")</f>
        <v>Tu</v>
      </c>
      <c r="K7" s="47" t="str">
        <f>CHOOSE(1+MOD($I$4+4-2,7),"Su","M","Tu","W","Th","F","Sa")</f>
        <v>W</v>
      </c>
      <c r="L7" s="47" t="str">
        <f>CHOOSE(1+MOD($I$4+5-2,7),"Su","M","Tu","W","Th","F","Sa")</f>
        <v>Th</v>
      </c>
      <c r="M7" s="47" t="str">
        <f>CHOOSE(1+MOD($I$4+6-2,7),"Su","M","Tu","W","Th","F","Sa")</f>
        <v>F</v>
      </c>
      <c r="N7" s="47" t="str">
        <f>CHOOSE(1+MOD($I$4+7-2,7),"Su","M","Tu","W","Th","F","Sa")</f>
        <v>Sa</v>
      </c>
      <c r="O7" s="46"/>
      <c r="P7" s="47" t="str">
        <f>CHOOSE(1+MOD($I$4+1-2,7),"Su","M","Tu","W","Th","F","Sa")</f>
        <v>Su</v>
      </c>
      <c r="Q7" s="47" t="str">
        <f>CHOOSE(1+MOD($I$4+2-2,7),"Su","M","Tu","W","Th","F","Sa")</f>
        <v>M</v>
      </c>
      <c r="R7" s="47" t="str">
        <f>CHOOSE(1+MOD($I$4+3-2,7),"Su","M","Tu","W","Th","F","Sa")</f>
        <v>Tu</v>
      </c>
      <c r="S7" s="47" t="str">
        <f>CHOOSE(1+MOD($I$4+4-2,7),"Su","M","Tu","W","Th","F","Sa")</f>
        <v>W</v>
      </c>
      <c r="T7" s="47" t="str">
        <f>CHOOSE(1+MOD($I$4+5-2,7),"Su","M","Tu","W","Th","F","Sa")</f>
        <v>Th</v>
      </c>
      <c r="U7" s="47" t="str">
        <f>CHOOSE(1+MOD($I$4+6-2,7),"Su","M","Tu","W","Th","F","Sa")</f>
        <v>F</v>
      </c>
      <c r="V7" s="47" t="str">
        <f>CHOOSE(1+MOD($I$4+7-2,7),"Su","M","Tu","W","Th","F","Sa")</f>
        <v>Sa</v>
      </c>
      <c r="X7" s="76"/>
      <c r="Y7" s="76"/>
    </row>
    <row r="8" spans="1:25" ht="12.75" customHeight="1">
      <c r="A8" s="54"/>
      <c r="B8" s="54"/>
      <c r="C8" s="54"/>
      <c r="D8" s="57" t="str">
        <f>INDEX({"Sunday","Monday","Tuesday","Wednesday","Thursday","Friday","Saturday"},WEEKDAY(D6))</f>
        <v>Sunday</v>
      </c>
      <c r="E8" s="57"/>
      <c r="F8" s="57"/>
      <c r="G8" s="6"/>
      <c r="H8" s="48" t="str">
        <f>IF(WEEKDAY(H6,1)=$I$4,H6,"")</f>
        <v/>
      </c>
      <c r="I8" s="48">
        <f>IF(H8="",IF(WEEKDAY(H6,1)=MOD($I$4,7)+1,H6,""),H8+1)</f>
        <v>42401</v>
      </c>
      <c r="J8" s="48">
        <f>IF(I8="",IF(WEEKDAY(H6,1)=MOD($I$4+1,7)+1,H6,""),I8+1)</f>
        <v>42402</v>
      </c>
      <c r="K8" s="48">
        <f>IF(J8="",IF(WEEKDAY(H6,1)=MOD($I$4+2,7)+1,H6,""),J8+1)</f>
        <v>42403</v>
      </c>
      <c r="L8" s="48">
        <f>IF(K8="",IF(WEEKDAY(H6,1)=MOD($I$4+3,7)+1,H6,""),K8+1)</f>
        <v>42404</v>
      </c>
      <c r="M8" s="48">
        <f>IF(L8="",IF(WEEKDAY(H6,1)=MOD($I$4+4,7)+1,H6,""),L8+1)</f>
        <v>42405</v>
      </c>
      <c r="N8" s="48">
        <f>IF(M8="",IF(WEEKDAY(H6,1)=MOD($I$4+5,7)+1,H6,""),M8+1)</f>
        <v>42406</v>
      </c>
      <c r="O8" s="49"/>
      <c r="P8" s="48" t="str">
        <f>IF(WEEKDAY(P6,1)=$I$4,P6,"")</f>
        <v/>
      </c>
      <c r="Q8" s="48" t="str">
        <f>IF(P8="",IF(WEEKDAY(P6,1)=MOD($I$4,7)+1,P6,""),P8+1)</f>
        <v/>
      </c>
      <c r="R8" s="48">
        <f>IF(Q8="",IF(WEEKDAY(P6,1)=MOD($I$4+1,7)+1,P6,""),Q8+1)</f>
        <v>42430</v>
      </c>
      <c r="S8" s="48">
        <f>IF(R8="",IF(WEEKDAY(P6,1)=MOD($I$4+2,7)+1,P6,""),R8+1)</f>
        <v>42431</v>
      </c>
      <c r="T8" s="48">
        <f>IF(S8="",IF(WEEKDAY(P6,1)=MOD($I$4+3,7)+1,P6,""),S8+1)</f>
        <v>42432</v>
      </c>
      <c r="U8" s="48">
        <f>IF(T8="",IF(WEEKDAY(P6,1)=MOD($I$4+4,7)+1,P6,""),T8+1)</f>
        <v>42433</v>
      </c>
      <c r="V8" s="48">
        <f>IF(U8="",IF(WEEKDAY(P6,1)=MOD($I$4+5,7)+1,P6,""),U8+1)</f>
        <v>42434</v>
      </c>
      <c r="X8" s="76"/>
      <c r="Y8" s="76"/>
    </row>
    <row r="9" spans="1:25" ht="12.75" customHeight="1">
      <c r="A9" s="55"/>
      <c r="B9" s="55"/>
      <c r="C9" s="55"/>
      <c r="D9" s="58"/>
      <c r="E9" s="58"/>
      <c r="F9" s="58"/>
      <c r="G9" s="6"/>
      <c r="H9" s="48">
        <f>IF(N8="","",IF(MONTH(N8+1)&lt;&gt;MONTH(N8),"",N8+1))</f>
        <v>42407</v>
      </c>
      <c r="I9" s="48">
        <f>IF(H9="","",IF(MONTH(H9+1)&lt;&gt;MONTH(H9),"",H9+1))</f>
        <v>42408</v>
      </c>
      <c r="J9" s="48">
        <f aca="true" t="shared" si="0" ref="J9:N9">IF(I9="","",IF(MONTH(I9+1)&lt;&gt;MONTH(I9),"",I9+1))</f>
        <v>42409</v>
      </c>
      <c r="K9" s="48">
        <f>IF(J9="","",IF(MONTH(J9+1)&lt;&gt;MONTH(J9),"",J9+1))</f>
        <v>42410</v>
      </c>
      <c r="L9" s="48">
        <f t="shared" si="0"/>
        <v>42411</v>
      </c>
      <c r="M9" s="48">
        <f t="shared" si="0"/>
        <v>42412</v>
      </c>
      <c r="N9" s="48">
        <f t="shared" si="0"/>
        <v>42413</v>
      </c>
      <c r="O9" s="9"/>
      <c r="P9" s="48">
        <f>IF(V8="","",IF(MONTH(V8+1)&lt;&gt;MONTH(V8),"",V8+1))</f>
        <v>42435</v>
      </c>
      <c r="Q9" s="48">
        <f>IF(P9="","",IF(MONTH(P9+1)&lt;&gt;MONTH(P9),"",P9+1))</f>
        <v>42436</v>
      </c>
      <c r="R9" s="48">
        <f aca="true" t="shared" si="1" ref="R9:R13">IF(Q9="","",IF(MONTH(Q9+1)&lt;&gt;MONTH(Q9),"",Q9+1))</f>
        <v>42437</v>
      </c>
      <c r="S9" s="48">
        <f>IF(R9="","",IF(MONTH(R9+1)&lt;&gt;MONTH(R9),"",R9+1))</f>
        <v>42438</v>
      </c>
      <c r="T9" s="48">
        <f aca="true" t="shared" si="2" ref="T9:T13">IF(S9="","",IF(MONTH(S9+1)&lt;&gt;MONTH(S9),"",S9+1))</f>
        <v>42439</v>
      </c>
      <c r="U9" s="48">
        <f aca="true" t="shared" si="3" ref="U9:U13">IF(T9="","",IF(MONTH(T9+1)&lt;&gt;MONTH(T9),"",T9+1))</f>
        <v>42440</v>
      </c>
      <c r="V9" s="48">
        <f aca="true" t="shared" si="4" ref="V9:V13">IF(U9="","",IF(MONTH(U9+1)&lt;&gt;MONTH(U9),"",U9+1))</f>
        <v>42441</v>
      </c>
      <c r="X9" s="76"/>
      <c r="Y9" s="76"/>
    </row>
    <row r="10" spans="1:25" ht="12.75" customHeight="1">
      <c r="A10" s="71" t="str">
        <f>IF(ISERROR(MATCH(D6,arr_holidaydate,0)),"",INDEX(arr_holiday,MATCH(D6,arr_holidaydate,0)))</f>
        <v>Valentines Day</v>
      </c>
      <c r="B10" s="71"/>
      <c r="C10" s="71"/>
      <c r="D10" s="71"/>
      <c r="E10" s="61" t="str">
        <f>"W"&amp;TEXT(1+INT((D6-DATE(YEAR(D6+4-WEEKDAY(D6+6)),1,5)+WEEKDAY(DATE(YEAR(D6+4-WEEKDAY(D6+6)),1,3)))/7),"00")&amp;"-"&amp;WEEKDAY(D6,2)</f>
        <v>W06-7</v>
      </c>
      <c r="F10" s="61"/>
      <c r="H10" s="48">
        <f aca="true" t="shared" si="5" ref="H10:H13">IF(N9="","",IF(MONTH(N9+1)&lt;&gt;MONTH(N9),"",N9+1))</f>
        <v>42414</v>
      </c>
      <c r="I10" s="48">
        <f aca="true" t="shared" si="6" ref="I10:N13">IF(H10="","",IF(MONTH(H10+1)&lt;&gt;MONTH(H10),"",H10+1))</f>
        <v>42415</v>
      </c>
      <c r="J10" s="48">
        <f t="shared" si="6"/>
        <v>42416</v>
      </c>
      <c r="K10" s="48">
        <f t="shared" si="6"/>
        <v>42417</v>
      </c>
      <c r="L10" s="48">
        <f t="shared" si="6"/>
        <v>42418</v>
      </c>
      <c r="M10" s="48">
        <f t="shared" si="6"/>
        <v>42419</v>
      </c>
      <c r="N10" s="48">
        <f t="shared" si="6"/>
        <v>42420</v>
      </c>
      <c r="O10" s="9"/>
      <c r="P10" s="48">
        <f aca="true" t="shared" si="7" ref="P10:P13">IF(V9="","",IF(MONTH(V9+1)&lt;&gt;MONTH(V9),"",V9+1))</f>
        <v>42442</v>
      </c>
      <c r="Q10" s="48">
        <f aca="true" t="shared" si="8" ref="Q10:Q13">IF(P10="","",IF(MONTH(P10+1)&lt;&gt;MONTH(P10),"",P10+1))</f>
        <v>42443</v>
      </c>
      <c r="R10" s="48">
        <f t="shared" si="1"/>
        <v>42444</v>
      </c>
      <c r="S10" s="48">
        <f aca="true" t="shared" si="9" ref="S10:S13">IF(R10="","",IF(MONTH(R10+1)&lt;&gt;MONTH(R10),"",R10+1))</f>
        <v>42445</v>
      </c>
      <c r="T10" s="48">
        <f t="shared" si="2"/>
        <v>42446</v>
      </c>
      <c r="U10" s="48">
        <f t="shared" si="3"/>
        <v>42447</v>
      </c>
      <c r="V10" s="48">
        <f t="shared" si="4"/>
        <v>42448</v>
      </c>
      <c r="X10" s="76"/>
      <c r="Y10" s="76"/>
    </row>
    <row r="11" spans="1:25" ht="12.75">
      <c r="A11" s="71" t="str">
        <f ca="1">IF(ISERROR(OFFSET(arr_holidaydate,-1+MATCH(D6,arr_holidaydate,0)+MATCH(D6,OFFSET(arr_holidaydate,MATCH(D6,arr_holidaydate,0),0,1000,1),0),-5,1,1)),"",OFFSET(arr_holidaydate,-1+MATCH(D6,arr_holidaydate,0)+MATCH(D6,OFFSET(arr_holidaydate,MATCH(D6,arr_holidaydate,0),0,1000,1),0),-5,1,1))</f>
        <v/>
      </c>
      <c r="B11" s="71"/>
      <c r="C11" s="71"/>
      <c r="D11" s="71"/>
      <c r="H11" s="48">
        <f t="shared" si="5"/>
        <v>42421</v>
      </c>
      <c r="I11" s="48">
        <f t="shared" si="6"/>
        <v>42422</v>
      </c>
      <c r="J11" s="48">
        <f t="shared" si="6"/>
        <v>42423</v>
      </c>
      <c r="K11" s="48">
        <f t="shared" si="6"/>
        <v>42424</v>
      </c>
      <c r="L11" s="48">
        <f t="shared" si="6"/>
        <v>42425</v>
      </c>
      <c r="M11" s="48">
        <f t="shared" si="6"/>
        <v>42426</v>
      </c>
      <c r="N11" s="48">
        <f t="shared" si="6"/>
        <v>42427</v>
      </c>
      <c r="O11" s="9"/>
      <c r="P11" s="48">
        <f t="shared" si="7"/>
        <v>42449</v>
      </c>
      <c r="Q11" s="48">
        <f t="shared" si="8"/>
        <v>42450</v>
      </c>
      <c r="R11" s="48">
        <f t="shared" si="1"/>
        <v>42451</v>
      </c>
      <c r="S11" s="48">
        <f t="shared" si="9"/>
        <v>42452</v>
      </c>
      <c r="T11" s="48">
        <f t="shared" si="2"/>
        <v>42453</v>
      </c>
      <c r="U11" s="48">
        <f t="shared" si="3"/>
        <v>42454</v>
      </c>
      <c r="V11" s="48">
        <f t="shared" si="4"/>
        <v>42455</v>
      </c>
      <c r="X11" s="76"/>
      <c r="Y11" s="76"/>
    </row>
    <row r="12" spans="1:25" ht="12.75">
      <c r="A12" s="71" t="str">
        <f ca="1">IF(ISERROR(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,"",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</f>
        <v/>
      </c>
      <c r="B12" s="71"/>
      <c r="C12" s="71"/>
      <c r="D12" s="71"/>
      <c r="H12" s="48">
        <f t="shared" si="5"/>
        <v>42428</v>
      </c>
      <c r="I12" s="48">
        <f t="shared" si="6"/>
        <v>42429</v>
      </c>
      <c r="J12" s="48" t="str">
        <f t="shared" si="6"/>
        <v/>
      </c>
      <c r="K12" s="48" t="str">
        <f t="shared" si="6"/>
        <v/>
      </c>
      <c r="L12" s="48" t="str">
        <f t="shared" si="6"/>
        <v/>
      </c>
      <c r="M12" s="48" t="str">
        <f t="shared" si="6"/>
        <v/>
      </c>
      <c r="N12" s="48" t="str">
        <f t="shared" si="6"/>
        <v/>
      </c>
      <c r="O12" s="9"/>
      <c r="P12" s="48">
        <f t="shared" si="7"/>
        <v>42456</v>
      </c>
      <c r="Q12" s="48">
        <f t="shared" si="8"/>
        <v>42457</v>
      </c>
      <c r="R12" s="48">
        <f t="shared" si="1"/>
        <v>42458</v>
      </c>
      <c r="S12" s="48">
        <f t="shared" si="9"/>
        <v>42459</v>
      </c>
      <c r="T12" s="48">
        <f t="shared" si="2"/>
        <v>42460</v>
      </c>
      <c r="U12" s="48" t="str">
        <f t="shared" si="3"/>
        <v/>
      </c>
      <c r="V12" s="48" t="str">
        <f t="shared" si="4"/>
        <v/>
      </c>
      <c r="X12" s="76"/>
      <c r="Y12" s="76"/>
    </row>
    <row r="13" spans="1:25" ht="12.75">
      <c r="A13" s="7"/>
      <c r="H13" s="48" t="str">
        <f t="shared" si="5"/>
        <v/>
      </c>
      <c r="I13" s="48" t="str">
        <f t="shared" si="6"/>
        <v/>
      </c>
      <c r="J13" s="48" t="str">
        <f t="shared" si="6"/>
        <v/>
      </c>
      <c r="K13" s="48" t="str">
        <f t="shared" si="6"/>
        <v/>
      </c>
      <c r="L13" s="48" t="str">
        <f t="shared" si="6"/>
        <v/>
      </c>
      <c r="M13" s="48" t="str">
        <f t="shared" si="6"/>
        <v/>
      </c>
      <c r="N13" s="48" t="str">
        <f t="shared" si="6"/>
        <v/>
      </c>
      <c r="O13" s="9"/>
      <c r="P13" s="48" t="str">
        <f t="shared" si="7"/>
        <v/>
      </c>
      <c r="Q13" s="48" t="str">
        <f t="shared" si="8"/>
        <v/>
      </c>
      <c r="R13" s="48" t="str">
        <f t="shared" si="1"/>
        <v/>
      </c>
      <c r="S13" s="48" t="str">
        <f t="shared" si="9"/>
        <v/>
      </c>
      <c r="T13" s="48" t="str">
        <f t="shared" si="2"/>
        <v/>
      </c>
      <c r="U13" s="48" t="str">
        <f t="shared" si="3"/>
        <v/>
      </c>
      <c r="V13" s="48" t="str">
        <f t="shared" si="4"/>
        <v/>
      </c>
      <c r="X13" s="76"/>
      <c r="Y13" s="76"/>
    </row>
    <row r="14" spans="1:25" ht="14.1" customHeight="1">
      <c r="A14" s="53" t="s">
        <v>69</v>
      </c>
      <c r="B14" s="53"/>
      <c r="C14" s="53"/>
      <c r="D14" s="53"/>
      <c r="E14" s="9"/>
      <c r="F14" s="33"/>
      <c r="G14" s="33"/>
      <c r="H14" s="33" t="s">
        <v>44</v>
      </c>
      <c r="I14" s="33"/>
      <c r="J14" s="33"/>
      <c r="K14" s="33"/>
      <c r="L14" s="33"/>
      <c r="M14" s="33"/>
      <c r="N14" s="33"/>
      <c r="O14" s="26"/>
      <c r="P14" s="53" t="s">
        <v>7</v>
      </c>
      <c r="Q14" s="53"/>
      <c r="R14" s="53"/>
      <c r="S14" s="53"/>
      <c r="T14" s="53"/>
      <c r="U14" s="53"/>
      <c r="V14" s="53"/>
      <c r="X14" s="76"/>
      <c r="Y14" s="76"/>
    </row>
    <row r="15" spans="1:25" ht="12.75" customHeight="1">
      <c r="A15" s="70" t="str">
        <f aca="true" t="shared" si="10" ref="A15:A24">IF(ISERROR(X7)," - "," - "&amp;X7)</f>
        <v xml:space="preserve"> - </v>
      </c>
      <c r="B15" s="70"/>
      <c r="C15" s="70"/>
      <c r="D15" s="70"/>
      <c r="F15" s="59">
        <v>7</v>
      </c>
      <c r="G15" s="27" t="s">
        <v>48</v>
      </c>
      <c r="H15" s="14"/>
      <c r="I15" s="14"/>
      <c r="J15" s="14"/>
      <c r="K15" s="14"/>
      <c r="L15" s="14"/>
      <c r="M15" s="14"/>
      <c r="N15" s="14"/>
      <c r="O15" s="12"/>
      <c r="P15" s="14"/>
      <c r="Q15" s="14"/>
      <c r="R15" s="14"/>
      <c r="S15" s="14"/>
      <c r="T15" s="14"/>
      <c r="U15" s="14"/>
      <c r="V15" s="14"/>
      <c r="X15" s="76"/>
      <c r="Y15" s="76"/>
    </row>
    <row r="16" spans="1:25" ht="12.75" customHeight="1">
      <c r="A16" s="70" t="str">
        <f t="shared" si="10"/>
        <v xml:space="preserve"> - </v>
      </c>
      <c r="B16" s="70"/>
      <c r="C16" s="70"/>
      <c r="D16" s="70"/>
      <c r="F16" s="60"/>
      <c r="G16" s="28" t="s">
        <v>45</v>
      </c>
      <c r="H16" s="15"/>
      <c r="I16" s="15"/>
      <c r="J16" s="15"/>
      <c r="K16" s="15"/>
      <c r="L16" s="15"/>
      <c r="M16" s="15"/>
      <c r="N16" s="15"/>
      <c r="O16" s="12"/>
      <c r="P16" s="16"/>
      <c r="Q16" s="16"/>
      <c r="R16" s="16"/>
      <c r="S16" s="16"/>
      <c r="T16" s="16"/>
      <c r="U16" s="16"/>
      <c r="V16" s="16"/>
      <c r="X16" s="76"/>
      <c r="Y16" s="76"/>
    </row>
    <row r="17" spans="1:25" ht="12.75" customHeight="1">
      <c r="A17" s="70" t="str">
        <f t="shared" si="10"/>
        <v xml:space="preserve"> - </v>
      </c>
      <c r="B17" s="70"/>
      <c r="C17" s="70"/>
      <c r="D17" s="70"/>
      <c r="F17" s="59">
        <f>IF(F15=12,1,F15+1)</f>
        <v>8</v>
      </c>
      <c r="G17" s="27" t="s">
        <v>48</v>
      </c>
      <c r="H17" s="14"/>
      <c r="I17" s="14"/>
      <c r="J17" s="14"/>
      <c r="K17" s="14"/>
      <c r="L17" s="14"/>
      <c r="M17" s="14"/>
      <c r="N17" s="14"/>
      <c r="O17" s="12"/>
      <c r="P17" s="16"/>
      <c r="Q17" s="16"/>
      <c r="R17" s="16"/>
      <c r="S17" s="16"/>
      <c r="T17" s="16"/>
      <c r="U17" s="16"/>
      <c r="V17" s="16"/>
      <c r="X17" s="76"/>
      <c r="Y17" s="76"/>
    </row>
    <row r="18" spans="1:24" ht="12.75" customHeight="1">
      <c r="A18" s="70" t="str">
        <f t="shared" si="10"/>
        <v xml:space="preserve"> - </v>
      </c>
      <c r="B18" s="70"/>
      <c r="C18" s="70"/>
      <c r="D18" s="70"/>
      <c r="F18" s="59"/>
      <c r="G18" s="29" t="s">
        <v>46</v>
      </c>
      <c r="H18" s="16"/>
      <c r="I18" s="16"/>
      <c r="J18" s="16"/>
      <c r="K18" s="16"/>
      <c r="L18" s="16"/>
      <c r="M18" s="16"/>
      <c r="N18" s="16"/>
      <c r="O18" s="12"/>
      <c r="P18" s="16"/>
      <c r="Q18" s="16"/>
      <c r="R18" s="16"/>
      <c r="S18" s="16"/>
      <c r="T18" s="16"/>
      <c r="U18" s="16"/>
      <c r="V18" s="16"/>
      <c r="X18" s="74"/>
    </row>
    <row r="19" spans="1:24" ht="12.75" customHeight="1">
      <c r="A19" s="70" t="str">
        <f t="shared" si="10"/>
        <v xml:space="preserve"> - </v>
      </c>
      <c r="B19" s="70"/>
      <c r="C19" s="70"/>
      <c r="D19" s="70"/>
      <c r="F19" s="67"/>
      <c r="G19" s="29" t="s">
        <v>45</v>
      </c>
      <c r="H19" s="16"/>
      <c r="I19" s="16"/>
      <c r="J19" s="16"/>
      <c r="K19" s="16"/>
      <c r="L19" s="16"/>
      <c r="M19" s="16"/>
      <c r="N19" s="16"/>
      <c r="O19" s="12"/>
      <c r="P19" s="16"/>
      <c r="Q19" s="16"/>
      <c r="R19" s="16"/>
      <c r="S19" s="16"/>
      <c r="T19" s="16"/>
      <c r="U19" s="16"/>
      <c r="V19" s="16"/>
      <c r="X19" s="74"/>
    </row>
    <row r="20" spans="1:24" ht="12.75" customHeight="1">
      <c r="A20" s="70" t="str">
        <f t="shared" si="10"/>
        <v xml:space="preserve"> - </v>
      </c>
      <c r="B20" s="70"/>
      <c r="C20" s="70"/>
      <c r="D20" s="70"/>
      <c r="F20" s="67"/>
      <c r="G20" s="30" t="s">
        <v>47</v>
      </c>
      <c r="H20" s="17"/>
      <c r="I20" s="17"/>
      <c r="J20" s="17"/>
      <c r="K20" s="17"/>
      <c r="L20" s="17"/>
      <c r="M20" s="17"/>
      <c r="N20" s="17"/>
      <c r="O20" s="12"/>
      <c r="P20" s="16"/>
      <c r="Q20" s="16"/>
      <c r="R20" s="16"/>
      <c r="S20" s="16"/>
      <c r="T20" s="16"/>
      <c r="U20" s="16"/>
      <c r="V20" s="16"/>
      <c r="X20" s="74"/>
    </row>
    <row r="21" spans="1:24" ht="12.75" customHeight="1">
      <c r="A21" s="70" t="str">
        <f t="shared" si="10"/>
        <v xml:space="preserve"> - </v>
      </c>
      <c r="B21" s="70"/>
      <c r="C21" s="70"/>
      <c r="D21" s="70"/>
      <c r="F21" s="69">
        <f>IF(F17=12,1,F17+1)</f>
        <v>9</v>
      </c>
      <c r="G21" s="31" t="s">
        <v>48</v>
      </c>
      <c r="H21" s="18"/>
      <c r="I21" s="18"/>
      <c r="J21" s="18"/>
      <c r="K21" s="18"/>
      <c r="L21" s="18"/>
      <c r="M21" s="18"/>
      <c r="N21" s="18"/>
      <c r="O21" s="12"/>
      <c r="P21" s="16"/>
      <c r="Q21" s="16"/>
      <c r="R21" s="16"/>
      <c r="S21" s="16"/>
      <c r="T21" s="16"/>
      <c r="U21" s="16"/>
      <c r="V21" s="16"/>
      <c r="X21" s="74"/>
    </row>
    <row r="22" spans="1:24" ht="12.75" customHeight="1">
      <c r="A22" s="70" t="str">
        <f t="shared" si="10"/>
        <v xml:space="preserve"> - </v>
      </c>
      <c r="B22" s="70"/>
      <c r="C22" s="70"/>
      <c r="D22" s="70"/>
      <c r="F22" s="59"/>
      <c r="G22" s="29" t="s">
        <v>46</v>
      </c>
      <c r="H22" s="16"/>
      <c r="I22" s="16"/>
      <c r="J22" s="16"/>
      <c r="K22" s="16"/>
      <c r="L22" s="16"/>
      <c r="M22" s="16"/>
      <c r="N22" s="16"/>
      <c r="O22" s="12"/>
      <c r="P22" s="16"/>
      <c r="Q22" s="16"/>
      <c r="R22" s="16"/>
      <c r="S22" s="16"/>
      <c r="T22" s="16"/>
      <c r="U22" s="16"/>
      <c r="V22" s="16"/>
      <c r="X22" s="74"/>
    </row>
    <row r="23" spans="1:22" ht="12.75" customHeight="1">
      <c r="A23" s="70" t="str">
        <f t="shared" si="10"/>
        <v xml:space="preserve"> - </v>
      </c>
      <c r="B23" s="70"/>
      <c r="C23" s="70"/>
      <c r="D23" s="70"/>
      <c r="F23" s="67"/>
      <c r="G23" s="29" t="s">
        <v>45</v>
      </c>
      <c r="H23" s="16"/>
      <c r="I23" s="16"/>
      <c r="J23" s="16"/>
      <c r="K23" s="16"/>
      <c r="L23" s="16"/>
      <c r="M23" s="16"/>
      <c r="N23" s="16"/>
      <c r="O23" s="12"/>
      <c r="P23" s="16"/>
      <c r="Q23" s="16"/>
      <c r="R23" s="16"/>
      <c r="S23" s="16"/>
      <c r="T23" s="16"/>
      <c r="U23" s="16"/>
      <c r="V23" s="16"/>
    </row>
    <row r="24" spans="1:22" ht="12.75" customHeight="1">
      <c r="A24" s="70" t="str">
        <f t="shared" si="10"/>
        <v xml:space="preserve"> - </v>
      </c>
      <c r="B24" s="70"/>
      <c r="C24" s="70"/>
      <c r="D24" s="70"/>
      <c r="F24" s="68"/>
      <c r="G24" s="32" t="s">
        <v>47</v>
      </c>
      <c r="H24" s="19"/>
      <c r="I24" s="19"/>
      <c r="J24" s="19"/>
      <c r="K24" s="19"/>
      <c r="L24" s="19"/>
      <c r="M24" s="19"/>
      <c r="N24" s="19"/>
      <c r="O24" s="12"/>
      <c r="P24" s="16"/>
      <c r="Q24" s="16"/>
      <c r="R24" s="16"/>
      <c r="S24" s="16"/>
      <c r="T24" s="16"/>
      <c r="U24" s="16"/>
      <c r="V24" s="16"/>
    </row>
    <row r="25" spans="1:22" ht="12.75" customHeight="1">
      <c r="A25" s="12"/>
      <c r="B25" s="12"/>
      <c r="C25" s="12"/>
      <c r="D25" s="12"/>
      <c r="F25" s="69">
        <f>IF(F21=12,1,F21+1)</f>
        <v>10</v>
      </c>
      <c r="G25" s="31" t="s">
        <v>48</v>
      </c>
      <c r="H25" s="18"/>
      <c r="I25" s="18"/>
      <c r="J25" s="18"/>
      <c r="K25" s="18"/>
      <c r="L25" s="18"/>
      <c r="M25" s="18"/>
      <c r="N25" s="18"/>
      <c r="O25" s="12"/>
      <c r="P25" s="16"/>
      <c r="Q25" s="16"/>
      <c r="R25" s="16"/>
      <c r="S25" s="16"/>
      <c r="T25" s="16"/>
      <c r="U25" s="16"/>
      <c r="V25" s="16"/>
    </row>
    <row r="26" spans="1:22" ht="12.75" customHeight="1">
      <c r="A26" s="34" t="s">
        <v>39</v>
      </c>
      <c r="B26" s="35" t="s">
        <v>38</v>
      </c>
      <c r="C26" s="73" t="s">
        <v>40</v>
      </c>
      <c r="D26" s="73"/>
      <c r="F26" s="59"/>
      <c r="G26" s="29" t="s">
        <v>46</v>
      </c>
      <c r="H26" s="16"/>
      <c r="I26" s="16"/>
      <c r="J26" s="16"/>
      <c r="K26" s="16"/>
      <c r="L26" s="16"/>
      <c r="M26" s="16"/>
      <c r="N26" s="16"/>
      <c r="O26" s="12"/>
      <c r="P26" s="16"/>
      <c r="Q26" s="16"/>
      <c r="R26" s="16"/>
      <c r="S26" s="16"/>
      <c r="T26" s="16"/>
      <c r="U26" s="16"/>
      <c r="V26" s="16"/>
    </row>
    <row r="27" spans="1:22" ht="12.75" customHeight="1">
      <c r="A27" s="20"/>
      <c r="B27" s="21"/>
      <c r="C27" s="22"/>
      <c r="D27" s="23"/>
      <c r="F27" s="67"/>
      <c r="G27" s="29" t="s">
        <v>45</v>
      </c>
      <c r="H27" s="16"/>
      <c r="I27" s="16"/>
      <c r="J27" s="16"/>
      <c r="K27" s="16"/>
      <c r="L27" s="16"/>
      <c r="M27" s="16"/>
      <c r="N27" s="16"/>
      <c r="O27" s="12"/>
      <c r="P27" s="16"/>
      <c r="Q27" s="16"/>
      <c r="R27" s="16"/>
      <c r="S27" s="16"/>
      <c r="T27" s="16"/>
      <c r="U27" s="16"/>
      <c r="V27" s="16"/>
    </row>
    <row r="28" spans="1:22" ht="12.75" customHeight="1">
      <c r="A28" s="20"/>
      <c r="B28" s="21"/>
      <c r="C28" s="24"/>
      <c r="D28" s="25"/>
      <c r="F28" s="68"/>
      <c r="G28" s="32" t="s">
        <v>47</v>
      </c>
      <c r="H28" s="19"/>
      <c r="I28" s="19"/>
      <c r="J28" s="19"/>
      <c r="K28" s="19"/>
      <c r="L28" s="19"/>
      <c r="M28" s="19"/>
      <c r="N28" s="19"/>
      <c r="O28" s="12"/>
      <c r="P28" s="16"/>
      <c r="Q28" s="16"/>
      <c r="R28" s="16"/>
      <c r="S28" s="16"/>
      <c r="T28" s="16"/>
      <c r="U28" s="16"/>
      <c r="V28" s="16"/>
    </row>
    <row r="29" spans="1:22" ht="12.75" customHeight="1">
      <c r="A29" s="20"/>
      <c r="B29" s="21"/>
      <c r="C29" s="24"/>
      <c r="D29" s="25"/>
      <c r="F29" s="69">
        <f>IF(F25=12,1,F25+1)</f>
        <v>11</v>
      </c>
      <c r="G29" s="31" t="s">
        <v>48</v>
      </c>
      <c r="H29" s="18"/>
      <c r="I29" s="18"/>
      <c r="J29" s="18"/>
      <c r="K29" s="18"/>
      <c r="L29" s="18"/>
      <c r="M29" s="18"/>
      <c r="N29" s="18"/>
      <c r="O29" s="12"/>
      <c r="P29" s="16"/>
      <c r="Q29" s="16"/>
      <c r="R29" s="16"/>
      <c r="S29" s="16"/>
      <c r="T29" s="16"/>
      <c r="U29" s="16"/>
      <c r="V29" s="16"/>
    </row>
    <row r="30" spans="1:22" ht="12.75" customHeight="1">
      <c r="A30" s="20"/>
      <c r="B30" s="21"/>
      <c r="C30" s="24"/>
      <c r="D30" s="25"/>
      <c r="F30" s="59"/>
      <c r="G30" s="29" t="s">
        <v>46</v>
      </c>
      <c r="H30" s="16"/>
      <c r="I30" s="16"/>
      <c r="J30" s="16"/>
      <c r="K30" s="16"/>
      <c r="L30" s="16"/>
      <c r="M30" s="16"/>
      <c r="N30" s="16"/>
      <c r="O30" s="12"/>
      <c r="P30" s="16"/>
      <c r="Q30" s="16"/>
      <c r="R30" s="16"/>
      <c r="S30" s="16"/>
      <c r="T30" s="16"/>
      <c r="U30" s="16"/>
      <c r="V30" s="16"/>
    </row>
    <row r="31" spans="1:22" ht="12.75" customHeight="1">
      <c r="A31" s="20"/>
      <c r="B31" s="21"/>
      <c r="C31" s="24"/>
      <c r="D31" s="25"/>
      <c r="F31" s="67"/>
      <c r="G31" s="29" t="s">
        <v>45</v>
      </c>
      <c r="H31" s="16"/>
      <c r="I31" s="16"/>
      <c r="J31" s="16"/>
      <c r="K31" s="16"/>
      <c r="L31" s="16"/>
      <c r="M31" s="16"/>
      <c r="N31" s="16"/>
      <c r="O31" s="12"/>
      <c r="P31" s="16"/>
      <c r="Q31" s="16"/>
      <c r="R31" s="16"/>
      <c r="S31" s="16"/>
      <c r="T31" s="16"/>
      <c r="U31" s="16"/>
      <c r="V31" s="16"/>
    </row>
    <row r="32" spans="1:22" ht="12.75" customHeight="1">
      <c r="A32" s="20"/>
      <c r="B32" s="21"/>
      <c r="C32" s="24"/>
      <c r="D32" s="25"/>
      <c r="F32" s="68"/>
      <c r="G32" s="32" t="s">
        <v>47</v>
      </c>
      <c r="H32" s="19"/>
      <c r="I32" s="19"/>
      <c r="J32" s="19"/>
      <c r="K32" s="19"/>
      <c r="L32" s="19"/>
      <c r="M32" s="19"/>
      <c r="N32" s="19"/>
      <c r="O32" s="12"/>
      <c r="P32" s="16"/>
      <c r="Q32" s="16"/>
      <c r="R32" s="16"/>
      <c r="S32" s="16"/>
      <c r="T32" s="16"/>
      <c r="U32" s="16"/>
      <c r="V32" s="16"/>
    </row>
    <row r="33" spans="1:22" ht="12.75" customHeight="1">
      <c r="A33" s="20"/>
      <c r="B33" s="21"/>
      <c r="C33" s="24"/>
      <c r="D33" s="25"/>
      <c r="F33" s="69">
        <f>IF(F29=12,1,F29+1)</f>
        <v>12</v>
      </c>
      <c r="G33" s="31" t="s">
        <v>48</v>
      </c>
      <c r="H33" s="18"/>
      <c r="I33" s="18"/>
      <c r="J33" s="18"/>
      <c r="K33" s="18"/>
      <c r="L33" s="18"/>
      <c r="M33" s="18"/>
      <c r="N33" s="18"/>
      <c r="O33" s="12"/>
      <c r="P33" s="16"/>
      <c r="Q33" s="16"/>
      <c r="R33" s="16"/>
      <c r="S33" s="16"/>
      <c r="T33" s="16"/>
      <c r="U33" s="16"/>
      <c r="V33" s="16"/>
    </row>
    <row r="34" spans="1:22" ht="12.75" customHeight="1">
      <c r="A34" s="20"/>
      <c r="B34" s="21"/>
      <c r="C34" s="24"/>
      <c r="D34" s="25"/>
      <c r="F34" s="59"/>
      <c r="G34" s="29" t="s">
        <v>46</v>
      </c>
      <c r="H34" s="16"/>
      <c r="I34" s="16"/>
      <c r="J34" s="16"/>
      <c r="K34" s="16"/>
      <c r="L34" s="16"/>
      <c r="M34" s="16"/>
      <c r="N34" s="16"/>
      <c r="O34" s="12"/>
      <c r="P34" s="16"/>
      <c r="Q34" s="16"/>
      <c r="R34" s="16"/>
      <c r="S34" s="16"/>
      <c r="T34" s="16"/>
      <c r="U34" s="16"/>
      <c r="V34" s="16"/>
    </row>
    <row r="35" spans="1:22" ht="12.75" customHeight="1">
      <c r="A35" s="20"/>
      <c r="B35" s="21"/>
      <c r="C35" s="24"/>
      <c r="D35" s="25"/>
      <c r="F35" s="67"/>
      <c r="G35" s="29" t="s">
        <v>45</v>
      </c>
      <c r="H35" s="16"/>
      <c r="I35" s="16"/>
      <c r="J35" s="16"/>
      <c r="K35" s="16"/>
      <c r="L35" s="16"/>
      <c r="M35" s="16"/>
      <c r="N35" s="16"/>
      <c r="O35" s="12"/>
      <c r="P35" s="16"/>
      <c r="Q35" s="16"/>
      <c r="R35" s="16"/>
      <c r="S35" s="16"/>
      <c r="T35" s="16"/>
      <c r="U35" s="16"/>
      <c r="V35" s="16"/>
    </row>
    <row r="36" spans="1:22" ht="12.75" customHeight="1">
      <c r="A36" s="20"/>
      <c r="B36" s="21"/>
      <c r="C36" s="24"/>
      <c r="D36" s="25"/>
      <c r="F36" s="68"/>
      <c r="G36" s="32" t="s">
        <v>47</v>
      </c>
      <c r="H36" s="19"/>
      <c r="I36" s="19"/>
      <c r="J36" s="19"/>
      <c r="K36" s="19"/>
      <c r="L36" s="19"/>
      <c r="M36" s="19"/>
      <c r="N36" s="19"/>
      <c r="O36" s="12"/>
      <c r="P36" s="16"/>
      <c r="Q36" s="16"/>
      <c r="R36" s="16"/>
      <c r="S36" s="16"/>
      <c r="T36" s="16"/>
      <c r="U36" s="16"/>
      <c r="V36" s="16"/>
    </row>
    <row r="37" spans="1:22" ht="12.75" customHeight="1">
      <c r="A37" s="20"/>
      <c r="B37" s="21"/>
      <c r="C37" s="24"/>
      <c r="D37" s="25"/>
      <c r="F37" s="69">
        <f>IF(F33=12,1,F33+1)</f>
        <v>1</v>
      </c>
      <c r="G37" s="31" t="s">
        <v>48</v>
      </c>
      <c r="H37" s="18"/>
      <c r="I37" s="18"/>
      <c r="J37" s="18"/>
      <c r="K37" s="18"/>
      <c r="L37" s="18"/>
      <c r="M37" s="18"/>
      <c r="N37" s="18"/>
      <c r="O37" s="12"/>
      <c r="P37" s="16"/>
      <c r="Q37" s="16"/>
      <c r="R37" s="16"/>
      <c r="S37" s="16"/>
      <c r="T37" s="16"/>
      <c r="U37" s="16"/>
      <c r="V37" s="16"/>
    </row>
    <row r="38" spans="1:22" ht="12.75" customHeight="1">
      <c r="A38" s="20"/>
      <c r="B38" s="21"/>
      <c r="C38" s="24"/>
      <c r="D38" s="25"/>
      <c r="F38" s="59"/>
      <c r="G38" s="29" t="s">
        <v>46</v>
      </c>
      <c r="H38" s="16"/>
      <c r="I38" s="16"/>
      <c r="J38" s="16"/>
      <c r="K38" s="16"/>
      <c r="L38" s="16"/>
      <c r="M38" s="16"/>
      <c r="N38" s="16"/>
      <c r="O38" s="12"/>
      <c r="P38" s="16"/>
      <c r="Q38" s="16"/>
      <c r="R38" s="16"/>
      <c r="S38" s="16"/>
      <c r="T38" s="16"/>
      <c r="U38" s="16"/>
      <c r="V38" s="16"/>
    </row>
    <row r="39" spans="1:22" ht="12.75" customHeight="1">
      <c r="A39" s="20"/>
      <c r="B39" s="21"/>
      <c r="C39" s="24"/>
      <c r="D39" s="25"/>
      <c r="F39" s="67"/>
      <c r="G39" s="29" t="s">
        <v>45</v>
      </c>
      <c r="H39" s="16"/>
      <c r="I39" s="16"/>
      <c r="J39" s="16"/>
      <c r="K39" s="16"/>
      <c r="L39" s="16"/>
      <c r="M39" s="16"/>
      <c r="N39" s="16"/>
      <c r="O39" s="12"/>
      <c r="P39" s="16"/>
      <c r="Q39" s="16"/>
      <c r="R39" s="16"/>
      <c r="S39" s="16"/>
      <c r="T39" s="16"/>
      <c r="U39" s="16"/>
      <c r="V39" s="16"/>
    </row>
    <row r="40" spans="1:22" ht="12.75" customHeight="1">
      <c r="A40" s="20"/>
      <c r="B40" s="21"/>
      <c r="C40" s="24"/>
      <c r="D40" s="25"/>
      <c r="F40" s="68"/>
      <c r="G40" s="32" t="s">
        <v>47</v>
      </c>
      <c r="H40" s="19"/>
      <c r="I40" s="19"/>
      <c r="J40" s="19"/>
      <c r="K40" s="19"/>
      <c r="L40" s="19"/>
      <c r="M40" s="19"/>
      <c r="N40" s="19"/>
      <c r="O40" s="12"/>
      <c r="P40" s="16"/>
      <c r="Q40" s="16"/>
      <c r="R40" s="16"/>
      <c r="S40" s="16"/>
      <c r="T40" s="16"/>
      <c r="U40" s="16"/>
      <c r="V40" s="16"/>
    </row>
    <row r="41" spans="1:22" ht="12.75" customHeight="1">
      <c r="A41" s="20"/>
      <c r="B41" s="21"/>
      <c r="C41" s="24"/>
      <c r="D41" s="25"/>
      <c r="F41" s="69">
        <f>IF(F37=12,1,F37+1)</f>
        <v>2</v>
      </c>
      <c r="G41" s="31" t="s">
        <v>48</v>
      </c>
      <c r="H41" s="18"/>
      <c r="I41" s="18"/>
      <c r="J41" s="18"/>
      <c r="K41" s="18"/>
      <c r="L41" s="18"/>
      <c r="M41" s="18"/>
      <c r="N41" s="18"/>
      <c r="O41" s="12"/>
      <c r="P41" s="16"/>
      <c r="Q41" s="16"/>
      <c r="R41" s="16"/>
      <c r="S41" s="16"/>
      <c r="T41" s="16"/>
      <c r="U41" s="16"/>
      <c r="V41" s="16"/>
    </row>
    <row r="42" spans="1:22" ht="12.75" customHeight="1">
      <c r="A42" s="20"/>
      <c r="B42" s="21"/>
      <c r="C42" s="24"/>
      <c r="D42" s="25"/>
      <c r="F42" s="59"/>
      <c r="G42" s="29" t="s">
        <v>46</v>
      </c>
      <c r="H42" s="16"/>
      <c r="I42" s="16"/>
      <c r="J42" s="16"/>
      <c r="K42" s="16"/>
      <c r="L42" s="16"/>
      <c r="M42" s="16"/>
      <c r="N42" s="16"/>
      <c r="O42" s="12"/>
      <c r="P42" s="16"/>
      <c r="Q42" s="16"/>
      <c r="R42" s="16"/>
      <c r="S42" s="16"/>
      <c r="T42" s="16"/>
      <c r="U42" s="16"/>
      <c r="V42" s="16"/>
    </row>
    <row r="43" spans="6:22" ht="12.75" customHeight="1">
      <c r="F43" s="67"/>
      <c r="G43" s="29" t="s">
        <v>45</v>
      </c>
      <c r="H43" s="16"/>
      <c r="I43" s="16"/>
      <c r="J43" s="16"/>
      <c r="K43" s="16"/>
      <c r="L43" s="16"/>
      <c r="M43" s="16"/>
      <c r="N43" s="16"/>
      <c r="O43" s="12"/>
      <c r="P43" s="16"/>
      <c r="Q43" s="16"/>
      <c r="R43" s="16"/>
      <c r="S43" s="16"/>
      <c r="T43" s="16"/>
      <c r="U43" s="16"/>
      <c r="V43" s="16"/>
    </row>
    <row r="44" spans="1:22" ht="12.75" customHeight="1">
      <c r="A44" s="72" t="s">
        <v>43</v>
      </c>
      <c r="B44" s="72"/>
      <c r="C44" s="73" t="s">
        <v>50</v>
      </c>
      <c r="D44" s="73"/>
      <c r="F44" s="68"/>
      <c r="G44" s="32" t="s">
        <v>47</v>
      </c>
      <c r="H44" s="19"/>
      <c r="I44" s="19"/>
      <c r="J44" s="19"/>
      <c r="K44" s="19"/>
      <c r="L44" s="19"/>
      <c r="M44" s="19"/>
      <c r="N44" s="19"/>
      <c r="O44" s="12"/>
      <c r="P44" s="16"/>
      <c r="Q44" s="16"/>
      <c r="R44" s="16"/>
      <c r="S44" s="16"/>
      <c r="T44" s="16"/>
      <c r="U44" s="16"/>
      <c r="V44" s="16"/>
    </row>
    <row r="45" spans="1:22" ht="12.75" customHeight="1">
      <c r="A45" s="63"/>
      <c r="B45" s="64"/>
      <c r="C45" s="65"/>
      <c r="D45" s="66"/>
      <c r="F45" s="69">
        <f>IF(F41=12,1,F41+1)</f>
        <v>3</v>
      </c>
      <c r="G45" s="31" t="s">
        <v>48</v>
      </c>
      <c r="H45" s="18"/>
      <c r="I45" s="18"/>
      <c r="J45" s="18"/>
      <c r="K45" s="18"/>
      <c r="L45" s="18"/>
      <c r="M45" s="18"/>
      <c r="N45" s="18"/>
      <c r="O45" s="12"/>
      <c r="P45" s="16"/>
      <c r="Q45" s="16"/>
      <c r="R45" s="16"/>
      <c r="S45" s="16"/>
      <c r="T45" s="16"/>
      <c r="U45" s="16"/>
      <c r="V45" s="16"/>
    </row>
    <row r="46" spans="1:22" ht="12.75" customHeight="1">
      <c r="A46" s="63"/>
      <c r="B46" s="64"/>
      <c r="C46" s="65"/>
      <c r="D46" s="66"/>
      <c r="F46" s="59"/>
      <c r="G46" s="29" t="s">
        <v>46</v>
      </c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</row>
    <row r="47" spans="1:22" ht="12.75" customHeight="1">
      <c r="A47" s="63"/>
      <c r="B47" s="64"/>
      <c r="C47" s="65"/>
      <c r="D47" s="66"/>
      <c r="F47" s="67"/>
      <c r="G47" s="29" t="s">
        <v>45</v>
      </c>
      <c r="H47" s="16"/>
      <c r="I47" s="16"/>
      <c r="J47" s="16"/>
      <c r="K47" s="16"/>
      <c r="L47" s="16"/>
      <c r="M47" s="16"/>
      <c r="N47" s="16"/>
      <c r="O47" s="12"/>
      <c r="P47" s="16"/>
      <c r="Q47" s="16"/>
      <c r="R47" s="16"/>
      <c r="S47" s="16"/>
      <c r="T47" s="16"/>
      <c r="U47" s="16"/>
      <c r="V47" s="16"/>
    </row>
    <row r="48" spans="1:22" ht="12.75" customHeight="1">
      <c r="A48" s="63"/>
      <c r="B48" s="64"/>
      <c r="C48" s="65"/>
      <c r="D48" s="66"/>
      <c r="F48" s="68"/>
      <c r="G48" s="32" t="s">
        <v>47</v>
      </c>
      <c r="H48" s="19"/>
      <c r="I48" s="19"/>
      <c r="J48" s="19"/>
      <c r="K48" s="19"/>
      <c r="L48" s="19"/>
      <c r="M48" s="19"/>
      <c r="N48" s="19"/>
      <c r="O48" s="12"/>
      <c r="P48" s="16"/>
      <c r="Q48" s="16"/>
      <c r="R48" s="16"/>
      <c r="S48" s="16"/>
      <c r="T48" s="16"/>
      <c r="U48" s="16"/>
      <c r="V48" s="16"/>
    </row>
    <row r="49" spans="1:22" ht="12.75" customHeight="1">
      <c r="A49" s="63"/>
      <c r="B49" s="64"/>
      <c r="C49" s="65"/>
      <c r="D49" s="66"/>
      <c r="F49" s="69">
        <f>IF(F45=12,1,F45+1)</f>
        <v>4</v>
      </c>
      <c r="G49" s="31" t="s">
        <v>48</v>
      </c>
      <c r="H49" s="18"/>
      <c r="I49" s="18"/>
      <c r="J49" s="18"/>
      <c r="K49" s="18"/>
      <c r="L49" s="18"/>
      <c r="M49" s="18"/>
      <c r="N49" s="18"/>
      <c r="O49" s="12"/>
      <c r="P49" s="16"/>
      <c r="Q49" s="16"/>
      <c r="R49" s="16"/>
      <c r="S49" s="16"/>
      <c r="T49" s="16"/>
      <c r="U49" s="16"/>
      <c r="V49" s="16"/>
    </row>
    <row r="50" spans="1:22" ht="12.75" customHeight="1">
      <c r="A50" s="63"/>
      <c r="B50" s="64"/>
      <c r="C50" s="65"/>
      <c r="D50" s="66"/>
      <c r="F50" s="59"/>
      <c r="G50" s="29" t="s">
        <v>46</v>
      </c>
      <c r="H50" s="16"/>
      <c r="I50" s="16"/>
      <c r="J50" s="16"/>
      <c r="K50" s="16"/>
      <c r="L50" s="16"/>
      <c r="M50" s="16"/>
      <c r="N50" s="16"/>
      <c r="O50" s="12"/>
      <c r="P50" s="16"/>
      <c r="Q50" s="16"/>
      <c r="R50" s="16"/>
      <c r="S50" s="16"/>
      <c r="T50" s="16"/>
      <c r="U50" s="16"/>
      <c r="V50" s="16"/>
    </row>
    <row r="51" spans="1:22" ht="12.75" customHeight="1">
      <c r="A51" s="63"/>
      <c r="B51" s="64"/>
      <c r="C51" s="65"/>
      <c r="D51" s="66"/>
      <c r="F51" s="67"/>
      <c r="G51" s="29" t="s">
        <v>45</v>
      </c>
      <c r="H51" s="16"/>
      <c r="I51" s="16"/>
      <c r="J51" s="16"/>
      <c r="K51" s="16"/>
      <c r="L51" s="16"/>
      <c r="M51" s="16"/>
      <c r="N51" s="16"/>
      <c r="O51" s="12"/>
      <c r="P51" s="16"/>
      <c r="Q51" s="16"/>
      <c r="R51" s="16"/>
      <c r="S51" s="16"/>
      <c r="T51" s="16"/>
      <c r="U51" s="16"/>
      <c r="V51" s="16"/>
    </row>
    <row r="52" spans="1:22" ht="12.75" customHeight="1">
      <c r="A52" s="63"/>
      <c r="B52" s="64"/>
      <c r="C52" s="65"/>
      <c r="D52" s="66"/>
      <c r="F52" s="68"/>
      <c r="G52" s="32" t="s">
        <v>47</v>
      </c>
      <c r="H52" s="19"/>
      <c r="I52" s="19"/>
      <c r="J52" s="19"/>
      <c r="K52" s="19"/>
      <c r="L52" s="19"/>
      <c r="M52" s="19"/>
      <c r="N52" s="19"/>
      <c r="O52" s="12"/>
      <c r="P52" s="16"/>
      <c r="Q52" s="16"/>
      <c r="R52" s="16"/>
      <c r="S52" s="16"/>
      <c r="T52" s="16"/>
      <c r="U52" s="16"/>
      <c r="V52" s="16"/>
    </row>
    <row r="53" spans="6:22" ht="12.75" customHeight="1">
      <c r="F53" s="69">
        <f>IF(F49=12,1,F49+1)</f>
        <v>5</v>
      </c>
      <c r="G53" s="31" t="s">
        <v>48</v>
      </c>
      <c r="H53" s="18"/>
      <c r="I53" s="18"/>
      <c r="J53" s="18"/>
      <c r="K53" s="18"/>
      <c r="L53" s="18"/>
      <c r="M53" s="18"/>
      <c r="N53" s="18"/>
      <c r="O53" s="12"/>
      <c r="P53" s="16"/>
      <c r="Q53" s="16"/>
      <c r="R53" s="16"/>
      <c r="S53" s="16"/>
      <c r="T53" s="16"/>
      <c r="U53" s="16"/>
      <c r="V53" s="16"/>
    </row>
    <row r="54" spans="1:22" ht="12.75" customHeight="1">
      <c r="A54" s="72" t="s">
        <v>42</v>
      </c>
      <c r="B54" s="72"/>
      <c r="C54" s="73" t="s">
        <v>41</v>
      </c>
      <c r="D54" s="73"/>
      <c r="F54" s="60"/>
      <c r="G54" s="28" t="s">
        <v>45</v>
      </c>
      <c r="H54" s="15"/>
      <c r="I54" s="15"/>
      <c r="J54" s="15"/>
      <c r="K54" s="15"/>
      <c r="L54" s="15"/>
      <c r="M54" s="15"/>
      <c r="N54" s="15"/>
      <c r="O54" s="12"/>
      <c r="P54" s="16"/>
      <c r="Q54" s="16"/>
      <c r="R54" s="16"/>
      <c r="S54" s="16"/>
      <c r="T54" s="16"/>
      <c r="U54" s="16"/>
      <c r="V54" s="16"/>
    </row>
    <row r="55" spans="1:22" ht="12.75" customHeight="1">
      <c r="A55" s="63"/>
      <c r="B55" s="64"/>
      <c r="C55" s="65"/>
      <c r="D55" s="66"/>
      <c r="F55" s="69">
        <f>IF(F53=12,1,F53+1)</f>
        <v>6</v>
      </c>
      <c r="G55" s="31" t="s">
        <v>48</v>
      </c>
      <c r="H55" s="18"/>
      <c r="I55" s="18"/>
      <c r="J55" s="18"/>
      <c r="K55" s="18"/>
      <c r="L55" s="18"/>
      <c r="M55" s="18"/>
      <c r="N55" s="18"/>
      <c r="O55" s="12"/>
      <c r="P55" s="16"/>
      <c r="Q55" s="16"/>
      <c r="R55" s="16"/>
      <c r="S55" s="16"/>
      <c r="T55" s="16"/>
      <c r="U55" s="16"/>
      <c r="V55" s="16"/>
    </row>
    <row r="56" spans="1:22" ht="12.75" customHeight="1">
      <c r="A56" s="63"/>
      <c r="B56" s="64"/>
      <c r="C56" s="65"/>
      <c r="D56" s="66"/>
      <c r="F56" s="60"/>
      <c r="G56" s="28" t="s">
        <v>45</v>
      </c>
      <c r="H56" s="15"/>
      <c r="I56" s="15"/>
      <c r="J56" s="15"/>
      <c r="K56" s="15"/>
      <c r="L56" s="15"/>
      <c r="M56" s="15"/>
      <c r="N56" s="15"/>
      <c r="O56" s="12"/>
      <c r="P56" s="16"/>
      <c r="Q56" s="16"/>
      <c r="R56" s="16"/>
      <c r="S56" s="16"/>
      <c r="T56" s="16"/>
      <c r="U56" s="16"/>
      <c r="V56" s="16"/>
    </row>
    <row r="57" spans="1:22" ht="12.75" customHeight="1">
      <c r="A57" s="63"/>
      <c r="B57" s="64"/>
      <c r="C57" s="65"/>
      <c r="D57" s="66"/>
      <c r="F57" s="69">
        <f>IF(F55=12,1,F55+1)</f>
        <v>7</v>
      </c>
      <c r="G57" s="31" t="s">
        <v>48</v>
      </c>
      <c r="H57" s="18"/>
      <c r="I57" s="18"/>
      <c r="J57" s="18"/>
      <c r="K57" s="18"/>
      <c r="L57" s="18"/>
      <c r="M57" s="18"/>
      <c r="N57" s="18"/>
      <c r="O57" s="12"/>
      <c r="P57" s="16"/>
      <c r="Q57" s="16"/>
      <c r="R57" s="16"/>
      <c r="S57" s="16"/>
      <c r="T57" s="16"/>
      <c r="U57" s="16"/>
      <c r="V57" s="16"/>
    </row>
    <row r="58" spans="1:22" ht="12.75" customHeight="1">
      <c r="A58" s="63"/>
      <c r="B58" s="64"/>
      <c r="C58" s="65"/>
      <c r="D58" s="66"/>
      <c r="F58" s="60"/>
      <c r="G58" s="28" t="s">
        <v>45</v>
      </c>
      <c r="H58" s="15"/>
      <c r="I58" s="15"/>
      <c r="J58" s="15"/>
      <c r="K58" s="15"/>
      <c r="L58" s="15"/>
      <c r="M58" s="15"/>
      <c r="N58" s="15"/>
      <c r="O58" s="12"/>
      <c r="P58" s="16"/>
      <c r="Q58" s="16"/>
      <c r="R58" s="16"/>
      <c r="S58" s="16"/>
      <c r="T58" s="16"/>
      <c r="U58" s="16"/>
      <c r="V58" s="16"/>
    </row>
    <row r="59" spans="1:22" ht="12.75" customHeight="1">
      <c r="A59" s="63"/>
      <c r="B59" s="64"/>
      <c r="C59" s="65"/>
      <c r="D59" s="66"/>
      <c r="F59" s="69">
        <f>IF(F57=12,1,F57+1)</f>
        <v>8</v>
      </c>
      <c r="G59" s="31" t="s">
        <v>48</v>
      </c>
      <c r="H59" s="18"/>
      <c r="I59" s="18"/>
      <c r="J59" s="18"/>
      <c r="K59" s="18"/>
      <c r="L59" s="18"/>
      <c r="M59" s="18"/>
      <c r="N59" s="18"/>
      <c r="O59" s="12"/>
      <c r="P59" s="16"/>
      <c r="Q59" s="16"/>
      <c r="R59" s="16"/>
      <c r="S59" s="16"/>
      <c r="T59" s="16"/>
      <c r="U59" s="16"/>
      <c r="V59" s="16"/>
    </row>
    <row r="60" spans="1:22" ht="12.75" customHeight="1">
      <c r="A60" s="63"/>
      <c r="B60" s="64"/>
      <c r="C60" s="65"/>
      <c r="D60" s="66"/>
      <c r="F60" s="60"/>
      <c r="G60" s="28" t="s">
        <v>45</v>
      </c>
      <c r="H60" s="15"/>
      <c r="I60" s="15"/>
      <c r="J60" s="15"/>
      <c r="K60" s="15"/>
      <c r="L60" s="15"/>
      <c r="M60" s="15"/>
      <c r="N60" s="15"/>
      <c r="O60" s="12"/>
      <c r="P60" s="16"/>
      <c r="Q60" s="16"/>
      <c r="R60" s="16"/>
      <c r="S60" s="16"/>
      <c r="T60" s="16"/>
      <c r="U60" s="16"/>
      <c r="V60" s="16"/>
    </row>
    <row r="61" spans="1:22" ht="12.75" customHeight="1">
      <c r="A61" s="63"/>
      <c r="B61" s="64"/>
      <c r="C61" s="65"/>
      <c r="D61" s="66"/>
      <c r="F61" s="69">
        <f>IF(F59=12,1,F59+1)</f>
        <v>9</v>
      </c>
      <c r="G61" s="31" t="s">
        <v>48</v>
      </c>
      <c r="H61" s="18"/>
      <c r="I61" s="18"/>
      <c r="J61" s="18"/>
      <c r="K61" s="18"/>
      <c r="L61" s="18"/>
      <c r="M61" s="18"/>
      <c r="N61" s="18"/>
      <c r="O61" s="12"/>
      <c r="P61" s="16"/>
      <c r="Q61" s="16"/>
      <c r="R61" s="16"/>
      <c r="S61" s="16"/>
      <c r="T61" s="16"/>
      <c r="U61" s="16"/>
      <c r="V61" s="16"/>
    </row>
    <row r="62" spans="1:22" ht="12.75" customHeight="1">
      <c r="A62" s="63"/>
      <c r="B62" s="64"/>
      <c r="C62" s="65"/>
      <c r="D62" s="66"/>
      <c r="F62" s="60"/>
      <c r="G62" s="28" t="s">
        <v>45</v>
      </c>
      <c r="H62" s="15"/>
      <c r="I62" s="15"/>
      <c r="J62" s="15"/>
      <c r="K62" s="15"/>
      <c r="L62" s="15"/>
      <c r="M62" s="15"/>
      <c r="N62" s="15"/>
      <c r="O62" s="12"/>
      <c r="P62" s="16"/>
      <c r="Q62" s="16"/>
      <c r="R62" s="16"/>
      <c r="S62" s="16"/>
      <c r="T62" s="16"/>
      <c r="U62" s="16"/>
      <c r="V62" s="16"/>
    </row>
    <row r="63" spans="1:26" ht="12.75" customHeight="1">
      <c r="A63" s="2"/>
      <c r="B63" s="2"/>
      <c r="C63" s="11"/>
      <c r="D63" s="11"/>
      <c r="P63" s="5"/>
      <c r="Q63" s="5"/>
      <c r="R63" s="5"/>
      <c r="S63" s="5"/>
      <c r="T63" s="5"/>
      <c r="U63" s="5"/>
      <c r="V63" s="5"/>
      <c r="X63" s="76"/>
      <c r="Y63" s="76"/>
      <c r="Z63" s="76"/>
    </row>
    <row r="64" spans="24:26" ht="12.75">
      <c r="X64" s="76"/>
      <c r="Y64" s="76"/>
      <c r="Z64" s="76"/>
    </row>
    <row r="65" spans="24:26" ht="12.75">
      <c r="X65" s="76"/>
      <c r="Y65" s="76"/>
      <c r="Z65" s="76"/>
    </row>
    <row r="66" spans="24:26" ht="12.75">
      <c r="X66" s="76"/>
      <c r="Y66" s="76"/>
      <c r="Z66" s="76"/>
    </row>
    <row r="67" spans="1:26" ht="12.75" customHeight="1">
      <c r="A67" s="54">
        <f>DAY(D67)</f>
        <v>15</v>
      </c>
      <c r="B67" s="54"/>
      <c r="C67" s="54"/>
      <c r="D67" s="56">
        <f>D4+1</f>
        <v>42415</v>
      </c>
      <c r="E67" s="56"/>
      <c r="F67" s="56"/>
      <c r="G67" s="56"/>
      <c r="H67" s="62">
        <f>DATE(YEAR($D$6),MONTH($D$6),1)</f>
        <v>42401</v>
      </c>
      <c r="I67" s="62"/>
      <c r="J67" s="62"/>
      <c r="K67" s="62"/>
      <c r="L67" s="62"/>
      <c r="M67" s="62"/>
      <c r="N67" s="62"/>
      <c r="O67" s="4"/>
      <c r="P67" s="62">
        <f>DATE(YEAR(H67+35),MONTH(H67+35),1)</f>
        <v>42430</v>
      </c>
      <c r="Q67" s="62"/>
      <c r="R67" s="62"/>
      <c r="S67" s="62"/>
      <c r="T67" s="62"/>
      <c r="U67" s="62"/>
      <c r="V67" s="62"/>
      <c r="X67" s="77"/>
      <c r="Y67" s="76"/>
      <c r="Z67" s="76"/>
    </row>
    <row r="68" spans="1:26" ht="12.75" customHeight="1">
      <c r="A68" s="54"/>
      <c r="B68" s="54"/>
      <c r="C68" s="54"/>
      <c r="D68" s="56"/>
      <c r="E68" s="56"/>
      <c r="F68" s="56"/>
      <c r="G68" s="56"/>
      <c r="H68" s="47" t="str">
        <f>CHOOSE(1+MOD($I$4+1-2,7),"Su","M","Tu","W","Th","F","Sa")</f>
        <v>Su</v>
      </c>
      <c r="I68" s="47" t="str">
        <f>CHOOSE(1+MOD($I$4+2-2,7),"Su","M","Tu","W","Th","F","Sa")</f>
        <v>M</v>
      </c>
      <c r="J68" s="47" t="str">
        <f>CHOOSE(1+MOD($I$4+3-2,7),"Su","M","Tu","W","Th","F","Sa")</f>
        <v>Tu</v>
      </c>
      <c r="K68" s="47" t="str">
        <f>CHOOSE(1+MOD($I$4+4-2,7),"Su","M","Tu","W","Th","F","Sa")</f>
        <v>W</v>
      </c>
      <c r="L68" s="47" t="str">
        <f>CHOOSE(1+MOD($I$4+5-2,7),"Su","M","Tu","W","Th","F","Sa")</f>
        <v>Th</v>
      </c>
      <c r="M68" s="47" t="str">
        <f>CHOOSE(1+MOD($I$4+6-2,7),"Su","M","Tu","W","Th","F","Sa")</f>
        <v>F</v>
      </c>
      <c r="N68" s="47" t="str">
        <f>CHOOSE(1+MOD($I$4+7-2,7),"Su","M","Tu","W","Th","F","Sa")</f>
        <v>Sa</v>
      </c>
      <c r="O68" s="46"/>
      <c r="P68" s="47" t="str">
        <f>CHOOSE(1+MOD($I$4+1-2,7),"Su","M","Tu","W","Th","F","Sa")</f>
        <v>Su</v>
      </c>
      <c r="Q68" s="47" t="str">
        <f>CHOOSE(1+MOD($I$4+2-2,7),"Su","M","Tu","W","Th","F","Sa")</f>
        <v>M</v>
      </c>
      <c r="R68" s="47" t="str">
        <f>CHOOSE(1+MOD($I$4+3-2,7),"Su","M","Tu","W","Th","F","Sa")</f>
        <v>Tu</v>
      </c>
      <c r="S68" s="47" t="str">
        <f>CHOOSE(1+MOD($I$4+4-2,7),"Su","M","Tu","W","Th","F","Sa")</f>
        <v>W</v>
      </c>
      <c r="T68" s="47" t="str">
        <f>CHOOSE(1+MOD($I$4+5-2,7),"Su","M","Tu","W","Th","F","Sa")</f>
        <v>Th</v>
      </c>
      <c r="U68" s="47" t="str">
        <f>CHOOSE(1+MOD($I$4+6-2,7),"Su","M","Tu","W","Th","F","Sa")</f>
        <v>F</v>
      </c>
      <c r="V68" s="47" t="str">
        <f>CHOOSE(1+MOD($I$4+7-2,7),"Su","M","Tu","W","Th","F","Sa")</f>
        <v>Sa</v>
      </c>
      <c r="X68" s="76"/>
      <c r="Y68" s="76"/>
      <c r="Z68" s="76"/>
    </row>
    <row r="69" spans="1:26" ht="12.75" customHeight="1">
      <c r="A69" s="54"/>
      <c r="B69" s="54"/>
      <c r="C69" s="54"/>
      <c r="D69" s="57" t="str">
        <f>INDEX({"Sunday","Monday","Tuesday","Wednesday","Thursday","Friday","Saturday"},WEEKDAY(D67))</f>
        <v>Monday</v>
      </c>
      <c r="E69" s="57"/>
      <c r="F69" s="57"/>
      <c r="G69" s="6"/>
      <c r="H69" s="48" t="str">
        <f>IF(WEEKDAY(H67,1)=$I$4,H67,"")</f>
        <v/>
      </c>
      <c r="I69" s="48">
        <f>IF(H69="",IF(WEEKDAY(H67,1)=MOD($I$4,7)+1,H67,""),H69+1)</f>
        <v>42401</v>
      </c>
      <c r="J69" s="48">
        <f>IF(I69="",IF(WEEKDAY(H67,1)=MOD($I$4+1,7)+1,H67,""),I69+1)</f>
        <v>42402</v>
      </c>
      <c r="K69" s="48">
        <f>IF(J69="",IF(WEEKDAY(H67,1)=MOD($I$4+2,7)+1,H67,""),J69+1)</f>
        <v>42403</v>
      </c>
      <c r="L69" s="48">
        <f>IF(K69="",IF(WEEKDAY(H67,1)=MOD($I$4+3,7)+1,H67,""),K69+1)</f>
        <v>42404</v>
      </c>
      <c r="M69" s="48">
        <f>IF(L69="",IF(WEEKDAY(H67,1)=MOD($I$4+4,7)+1,H67,""),L69+1)</f>
        <v>42405</v>
      </c>
      <c r="N69" s="48">
        <f>IF(M69="",IF(WEEKDAY(H67,1)=MOD($I$4+5,7)+1,H67,""),M69+1)</f>
        <v>42406</v>
      </c>
      <c r="O69" s="49"/>
      <c r="P69" s="48" t="str">
        <f>IF(WEEKDAY(P67,1)=$I$4,P67,"")</f>
        <v/>
      </c>
      <c r="Q69" s="48" t="str">
        <f>IF(P69="",IF(WEEKDAY(P67,1)=MOD($I$4,7)+1,P67,""),P69+1)</f>
        <v/>
      </c>
      <c r="R69" s="48">
        <f>IF(Q69="",IF(WEEKDAY(P67,1)=MOD($I$4+1,7)+1,P67,""),Q69+1)</f>
        <v>42430</v>
      </c>
      <c r="S69" s="48">
        <f>IF(R69="",IF(WEEKDAY(P67,1)=MOD($I$4+2,7)+1,P67,""),R69+1)</f>
        <v>42431</v>
      </c>
      <c r="T69" s="48">
        <f>IF(S69="",IF(WEEKDAY(P67,1)=MOD($I$4+3,7)+1,P67,""),S69+1)</f>
        <v>42432</v>
      </c>
      <c r="U69" s="48">
        <f>IF(T69="",IF(WEEKDAY(P67,1)=MOD($I$4+4,7)+1,P67,""),T69+1)</f>
        <v>42433</v>
      </c>
      <c r="V69" s="48">
        <f>IF(U69="",IF(WEEKDAY(P67,1)=MOD($I$4+5,7)+1,P67,""),U69+1)</f>
        <v>42434</v>
      </c>
      <c r="X69" s="76"/>
      <c r="Y69" s="76"/>
      <c r="Z69" s="76"/>
    </row>
    <row r="70" spans="1:26" ht="12.75" customHeight="1">
      <c r="A70" s="55"/>
      <c r="B70" s="55"/>
      <c r="C70" s="55"/>
      <c r="D70" s="58"/>
      <c r="E70" s="58"/>
      <c r="F70" s="58"/>
      <c r="G70" s="6"/>
      <c r="H70" s="48">
        <f>IF(N69="","",IF(MONTH(N69+1)&lt;&gt;MONTH(N69),"",N69+1))</f>
        <v>42407</v>
      </c>
      <c r="I70" s="48">
        <f>IF(H70="","",IF(MONTH(H70+1)&lt;&gt;MONTH(H70),"",H70+1))</f>
        <v>42408</v>
      </c>
      <c r="J70" s="48">
        <f aca="true" t="shared" si="11" ref="J70:J74">IF(I70="","",IF(MONTH(I70+1)&lt;&gt;MONTH(I70),"",I70+1))</f>
        <v>42409</v>
      </c>
      <c r="K70" s="48">
        <f>IF(J70="","",IF(MONTH(J70+1)&lt;&gt;MONTH(J70),"",J70+1))</f>
        <v>42410</v>
      </c>
      <c r="L70" s="48">
        <f aca="true" t="shared" si="12" ref="L70:L74">IF(K70="","",IF(MONTH(K70+1)&lt;&gt;MONTH(K70),"",K70+1))</f>
        <v>42411</v>
      </c>
      <c r="M70" s="48">
        <f aca="true" t="shared" si="13" ref="M70:M74">IF(L70="","",IF(MONTH(L70+1)&lt;&gt;MONTH(L70),"",L70+1))</f>
        <v>42412</v>
      </c>
      <c r="N70" s="48">
        <f aca="true" t="shared" si="14" ref="N70:N74">IF(M70="","",IF(MONTH(M70+1)&lt;&gt;MONTH(M70),"",M70+1))</f>
        <v>42413</v>
      </c>
      <c r="O70" s="9"/>
      <c r="P70" s="48">
        <f>IF(V69="","",IF(MONTH(V69+1)&lt;&gt;MONTH(V69),"",V69+1))</f>
        <v>42435</v>
      </c>
      <c r="Q70" s="48">
        <f>IF(P70="","",IF(MONTH(P70+1)&lt;&gt;MONTH(P70),"",P70+1))</f>
        <v>42436</v>
      </c>
      <c r="R70" s="48">
        <f aca="true" t="shared" si="15" ref="R70:R74">IF(Q70="","",IF(MONTH(Q70+1)&lt;&gt;MONTH(Q70),"",Q70+1))</f>
        <v>42437</v>
      </c>
      <c r="S70" s="48">
        <f>IF(R70="","",IF(MONTH(R70+1)&lt;&gt;MONTH(R70),"",R70+1))</f>
        <v>42438</v>
      </c>
      <c r="T70" s="48">
        <f aca="true" t="shared" si="16" ref="T70:T74">IF(S70="","",IF(MONTH(S70+1)&lt;&gt;MONTH(S70),"",S70+1))</f>
        <v>42439</v>
      </c>
      <c r="U70" s="48">
        <f aca="true" t="shared" si="17" ref="U70:U74">IF(T70="","",IF(MONTH(T70+1)&lt;&gt;MONTH(T70),"",T70+1))</f>
        <v>42440</v>
      </c>
      <c r="V70" s="48">
        <f aca="true" t="shared" si="18" ref="V70:V74">IF(U70="","",IF(MONTH(U70+1)&lt;&gt;MONTH(U70),"",U70+1))</f>
        <v>42441</v>
      </c>
      <c r="X70" s="76"/>
      <c r="Y70" s="76"/>
      <c r="Z70" s="76"/>
    </row>
    <row r="71" spans="1:26" ht="12.75" customHeight="1">
      <c r="A71" s="71" t="str">
        <f>IF(ISERROR(MATCH(D67,arr_holidaydate,0)),"",INDEX(arr_holiday,MATCH(D67,arr_holidaydate,0)))</f>
        <v>President's Day</v>
      </c>
      <c r="B71" s="71"/>
      <c r="C71" s="71"/>
      <c r="D71" s="71"/>
      <c r="E71" s="61" t="str">
        <f>"W"&amp;TEXT(1+INT((D67-DATE(YEAR(D67+4-WEEKDAY(D67+6)),1,5)+WEEKDAY(DATE(YEAR(D67+4-WEEKDAY(D67+6)),1,3)))/7),"00")&amp;"-"&amp;WEEKDAY(D67,2)</f>
        <v>W07-1</v>
      </c>
      <c r="F71" s="61"/>
      <c r="H71" s="48">
        <f aca="true" t="shared" si="19" ref="H71:H74">IF(N70="","",IF(MONTH(N70+1)&lt;&gt;MONTH(N70),"",N70+1))</f>
        <v>42414</v>
      </c>
      <c r="I71" s="48">
        <f aca="true" t="shared" si="20" ref="I71:I74">IF(H71="","",IF(MONTH(H71+1)&lt;&gt;MONTH(H71),"",H71+1))</f>
        <v>42415</v>
      </c>
      <c r="J71" s="48">
        <f t="shared" si="11"/>
        <v>42416</v>
      </c>
      <c r="K71" s="48">
        <f aca="true" t="shared" si="21" ref="K71:K74">IF(J71="","",IF(MONTH(J71+1)&lt;&gt;MONTH(J71),"",J71+1))</f>
        <v>42417</v>
      </c>
      <c r="L71" s="48">
        <f t="shared" si="12"/>
        <v>42418</v>
      </c>
      <c r="M71" s="48">
        <f t="shared" si="13"/>
        <v>42419</v>
      </c>
      <c r="N71" s="48">
        <f t="shared" si="14"/>
        <v>42420</v>
      </c>
      <c r="O71" s="9"/>
      <c r="P71" s="48">
        <f aca="true" t="shared" si="22" ref="P71:P74">IF(V70="","",IF(MONTH(V70+1)&lt;&gt;MONTH(V70),"",V70+1))</f>
        <v>42442</v>
      </c>
      <c r="Q71" s="48">
        <f aca="true" t="shared" si="23" ref="Q71:Q74">IF(P71="","",IF(MONTH(P71+1)&lt;&gt;MONTH(P71),"",P71+1))</f>
        <v>42443</v>
      </c>
      <c r="R71" s="48">
        <f t="shared" si="15"/>
        <v>42444</v>
      </c>
      <c r="S71" s="48">
        <f aca="true" t="shared" si="24" ref="S71:S74">IF(R71="","",IF(MONTH(R71+1)&lt;&gt;MONTH(R71),"",R71+1))</f>
        <v>42445</v>
      </c>
      <c r="T71" s="48">
        <f t="shared" si="16"/>
        <v>42446</v>
      </c>
      <c r="U71" s="48">
        <f t="shared" si="17"/>
        <v>42447</v>
      </c>
      <c r="V71" s="48">
        <f t="shared" si="18"/>
        <v>42448</v>
      </c>
      <c r="X71" s="76"/>
      <c r="Y71" s="76"/>
      <c r="Z71" s="76"/>
    </row>
    <row r="72" spans="1:26" ht="12.75">
      <c r="A72" s="71" t="str">
        <f ca="1">IF(ISERROR(OFFSET(arr_holidaydate,-1+MATCH(D67,arr_holidaydate,0)+MATCH(D67,OFFSET(arr_holidaydate,MATCH(D67,arr_holidaydate,0),0,1000,1),0),-5,1,1)),"",OFFSET(arr_holidaydate,-1+MATCH(D67,arr_holidaydate,0)+MATCH(D67,OFFSET(arr_holidaydate,MATCH(D67,arr_holidaydate,0),0,1000,1),0),-5,1,1))</f>
        <v/>
      </c>
      <c r="B72" s="71"/>
      <c r="C72" s="71"/>
      <c r="D72" s="71"/>
      <c r="H72" s="48">
        <f t="shared" si="19"/>
        <v>42421</v>
      </c>
      <c r="I72" s="48">
        <f t="shared" si="20"/>
        <v>42422</v>
      </c>
      <c r="J72" s="48">
        <f t="shared" si="11"/>
        <v>42423</v>
      </c>
      <c r="K72" s="48">
        <f t="shared" si="21"/>
        <v>42424</v>
      </c>
      <c r="L72" s="48">
        <f t="shared" si="12"/>
        <v>42425</v>
      </c>
      <c r="M72" s="48">
        <f t="shared" si="13"/>
        <v>42426</v>
      </c>
      <c r="N72" s="48">
        <f t="shared" si="14"/>
        <v>42427</v>
      </c>
      <c r="O72" s="9"/>
      <c r="P72" s="48">
        <f t="shared" si="22"/>
        <v>42449</v>
      </c>
      <c r="Q72" s="48">
        <f t="shared" si="23"/>
        <v>42450</v>
      </c>
      <c r="R72" s="48">
        <f t="shared" si="15"/>
        <v>42451</v>
      </c>
      <c r="S72" s="48">
        <f t="shared" si="24"/>
        <v>42452</v>
      </c>
      <c r="T72" s="48">
        <f t="shared" si="16"/>
        <v>42453</v>
      </c>
      <c r="U72" s="48">
        <f t="shared" si="17"/>
        <v>42454</v>
      </c>
      <c r="V72" s="48">
        <f t="shared" si="18"/>
        <v>42455</v>
      </c>
      <c r="X72" s="76"/>
      <c r="Y72" s="76"/>
      <c r="Z72" s="76"/>
    </row>
    <row r="73" spans="1:26" ht="12.75">
      <c r="A73" s="71" t="str">
        <f ca="1">IF(ISERROR(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,"",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</f>
        <v/>
      </c>
      <c r="B73" s="71"/>
      <c r="C73" s="71"/>
      <c r="D73" s="71"/>
      <c r="H73" s="48">
        <f t="shared" si="19"/>
        <v>42428</v>
      </c>
      <c r="I73" s="48">
        <f t="shared" si="20"/>
        <v>42429</v>
      </c>
      <c r="J73" s="48" t="str">
        <f t="shared" si="11"/>
        <v/>
      </c>
      <c r="K73" s="48" t="str">
        <f t="shared" si="21"/>
        <v/>
      </c>
      <c r="L73" s="48" t="str">
        <f t="shared" si="12"/>
        <v/>
      </c>
      <c r="M73" s="48" t="str">
        <f t="shared" si="13"/>
        <v/>
      </c>
      <c r="N73" s="48" t="str">
        <f t="shared" si="14"/>
        <v/>
      </c>
      <c r="O73" s="9"/>
      <c r="P73" s="48">
        <f t="shared" si="22"/>
        <v>42456</v>
      </c>
      <c r="Q73" s="48">
        <f t="shared" si="23"/>
        <v>42457</v>
      </c>
      <c r="R73" s="48">
        <f t="shared" si="15"/>
        <v>42458</v>
      </c>
      <c r="S73" s="48">
        <f t="shared" si="24"/>
        <v>42459</v>
      </c>
      <c r="T73" s="48">
        <f t="shared" si="16"/>
        <v>42460</v>
      </c>
      <c r="U73" s="48" t="str">
        <f t="shared" si="17"/>
        <v/>
      </c>
      <c r="V73" s="48" t="str">
        <f t="shared" si="18"/>
        <v/>
      </c>
      <c r="X73" s="76"/>
      <c r="Y73" s="76"/>
      <c r="Z73" s="76"/>
    </row>
    <row r="74" spans="1:26" ht="12.75">
      <c r="A74" s="7"/>
      <c r="H74" s="48" t="str">
        <f t="shared" si="19"/>
        <v/>
      </c>
      <c r="I74" s="48" t="str">
        <f t="shared" si="20"/>
        <v/>
      </c>
      <c r="J74" s="48" t="str">
        <f t="shared" si="11"/>
        <v/>
      </c>
      <c r="K74" s="48" t="str">
        <f t="shared" si="21"/>
        <v/>
      </c>
      <c r="L74" s="48" t="str">
        <f t="shared" si="12"/>
        <v/>
      </c>
      <c r="M74" s="48" t="str">
        <f t="shared" si="13"/>
        <v/>
      </c>
      <c r="N74" s="48" t="str">
        <f t="shared" si="14"/>
        <v/>
      </c>
      <c r="O74" s="9"/>
      <c r="P74" s="48" t="str">
        <f t="shared" si="22"/>
        <v/>
      </c>
      <c r="Q74" s="48" t="str">
        <f t="shared" si="23"/>
        <v/>
      </c>
      <c r="R74" s="48" t="str">
        <f t="shared" si="15"/>
        <v/>
      </c>
      <c r="S74" s="48" t="str">
        <f t="shared" si="24"/>
        <v/>
      </c>
      <c r="T74" s="48" t="str">
        <f t="shared" si="16"/>
        <v/>
      </c>
      <c r="U74" s="48" t="str">
        <f t="shared" si="17"/>
        <v/>
      </c>
      <c r="V74" s="48" t="str">
        <f t="shared" si="18"/>
        <v/>
      </c>
      <c r="X74" s="76"/>
      <c r="Y74" s="76"/>
      <c r="Z74" s="76"/>
    </row>
    <row r="75" spans="1:26" ht="14.1" customHeight="1">
      <c r="A75" s="53" t="s">
        <v>69</v>
      </c>
      <c r="B75" s="53"/>
      <c r="C75" s="53"/>
      <c r="D75" s="53"/>
      <c r="E75" s="9"/>
      <c r="F75" s="33"/>
      <c r="G75" s="33"/>
      <c r="H75" s="33" t="s">
        <v>44</v>
      </c>
      <c r="I75" s="33"/>
      <c r="J75" s="33"/>
      <c r="K75" s="33"/>
      <c r="L75" s="33"/>
      <c r="M75" s="33"/>
      <c r="N75" s="33"/>
      <c r="O75" s="26"/>
      <c r="P75" s="53" t="s">
        <v>7</v>
      </c>
      <c r="Q75" s="53"/>
      <c r="R75" s="53"/>
      <c r="S75" s="53"/>
      <c r="T75" s="53"/>
      <c r="U75" s="53"/>
      <c r="V75" s="53"/>
      <c r="X75" s="76"/>
      <c r="Y75" s="76"/>
      <c r="Z75" s="76"/>
    </row>
    <row r="76" spans="1:26" ht="12.75" customHeight="1">
      <c r="A76" s="70" t="str">
        <f>IF(ISERROR(X68)," - "," - "&amp;X68)</f>
        <v xml:space="preserve"> - </v>
      </c>
      <c r="B76" s="70"/>
      <c r="C76" s="70"/>
      <c r="D76" s="70"/>
      <c r="F76" s="59">
        <v>7</v>
      </c>
      <c r="G76" s="27" t="s">
        <v>48</v>
      </c>
      <c r="H76" s="14"/>
      <c r="I76" s="14"/>
      <c r="J76" s="14"/>
      <c r="K76" s="14"/>
      <c r="L76" s="14"/>
      <c r="M76" s="14"/>
      <c r="N76" s="14"/>
      <c r="O76" s="12"/>
      <c r="P76" s="14"/>
      <c r="Q76" s="14"/>
      <c r="R76" s="14"/>
      <c r="S76" s="14"/>
      <c r="T76" s="14"/>
      <c r="U76" s="14"/>
      <c r="V76" s="14"/>
      <c r="X76" s="76"/>
      <c r="Y76" s="76"/>
      <c r="Z76" s="76"/>
    </row>
    <row r="77" spans="1:26" ht="12.75" customHeight="1">
      <c r="A77" s="70" t="str">
        <f aca="true" t="shared" si="25" ref="A77:A85">IF(ISERROR(X69)," - "," - "&amp;X69)</f>
        <v xml:space="preserve"> - </v>
      </c>
      <c r="B77" s="70"/>
      <c r="C77" s="70"/>
      <c r="D77" s="70"/>
      <c r="F77" s="60"/>
      <c r="G77" s="28" t="s">
        <v>45</v>
      </c>
      <c r="H77" s="15"/>
      <c r="I77" s="15"/>
      <c r="J77" s="15"/>
      <c r="K77" s="15"/>
      <c r="L77" s="15"/>
      <c r="M77" s="15"/>
      <c r="N77" s="15"/>
      <c r="O77" s="12"/>
      <c r="P77" s="16"/>
      <c r="Q77" s="16"/>
      <c r="R77" s="16"/>
      <c r="S77" s="16"/>
      <c r="T77" s="16"/>
      <c r="U77" s="16"/>
      <c r="V77" s="16"/>
      <c r="X77" s="76"/>
      <c r="Y77" s="76"/>
      <c r="Z77" s="76"/>
    </row>
    <row r="78" spans="1:26" ht="12.75" customHeight="1">
      <c r="A78" s="70" t="str">
        <f t="shared" si="25"/>
        <v xml:space="preserve"> - </v>
      </c>
      <c r="B78" s="70"/>
      <c r="C78" s="70"/>
      <c r="D78" s="70"/>
      <c r="F78" s="59">
        <f>IF(F76=12,1,F76+1)</f>
        <v>8</v>
      </c>
      <c r="G78" s="27" t="s">
        <v>48</v>
      </c>
      <c r="H78" s="14"/>
      <c r="I78" s="14"/>
      <c r="J78" s="14"/>
      <c r="K78" s="14"/>
      <c r="L78" s="14"/>
      <c r="M78" s="14"/>
      <c r="N78" s="14"/>
      <c r="O78" s="12"/>
      <c r="P78" s="16"/>
      <c r="Q78" s="16"/>
      <c r="R78" s="16"/>
      <c r="S78" s="16"/>
      <c r="T78" s="16"/>
      <c r="U78" s="16"/>
      <c r="V78" s="16"/>
      <c r="X78" s="76"/>
      <c r="Y78" s="76"/>
      <c r="Z78" s="76"/>
    </row>
    <row r="79" spans="1:26" ht="12.75" customHeight="1">
      <c r="A79" s="70" t="str">
        <f t="shared" si="25"/>
        <v xml:space="preserve"> - </v>
      </c>
      <c r="B79" s="70"/>
      <c r="C79" s="70"/>
      <c r="D79" s="70"/>
      <c r="F79" s="59"/>
      <c r="G79" s="29" t="s">
        <v>46</v>
      </c>
      <c r="H79" s="16"/>
      <c r="I79" s="16"/>
      <c r="J79" s="16"/>
      <c r="K79" s="16"/>
      <c r="L79" s="16"/>
      <c r="M79" s="16"/>
      <c r="N79" s="16"/>
      <c r="O79" s="12"/>
      <c r="P79" s="16"/>
      <c r="Q79" s="16"/>
      <c r="R79" s="16"/>
      <c r="S79" s="16"/>
      <c r="T79" s="16"/>
      <c r="U79" s="16"/>
      <c r="V79" s="16"/>
      <c r="X79" s="76"/>
      <c r="Y79" s="76"/>
      <c r="Z79" s="76"/>
    </row>
    <row r="80" spans="1:26" ht="12.75" customHeight="1">
      <c r="A80" s="70" t="str">
        <f t="shared" si="25"/>
        <v xml:space="preserve"> - </v>
      </c>
      <c r="B80" s="70"/>
      <c r="C80" s="70"/>
      <c r="D80" s="70"/>
      <c r="F80" s="67"/>
      <c r="G80" s="29" t="s">
        <v>45</v>
      </c>
      <c r="H80" s="16"/>
      <c r="I80" s="16"/>
      <c r="J80" s="16"/>
      <c r="K80" s="16"/>
      <c r="L80" s="16"/>
      <c r="M80" s="16"/>
      <c r="N80" s="16"/>
      <c r="O80" s="12"/>
      <c r="P80" s="16"/>
      <c r="Q80" s="16"/>
      <c r="R80" s="16"/>
      <c r="S80" s="16"/>
      <c r="T80" s="16"/>
      <c r="U80" s="16"/>
      <c r="V80" s="16"/>
      <c r="X80" s="76"/>
      <c r="Y80" s="76"/>
      <c r="Z80" s="76"/>
    </row>
    <row r="81" spans="1:22" ht="12.75" customHeight="1">
      <c r="A81" s="70" t="str">
        <f t="shared" si="25"/>
        <v xml:space="preserve"> - </v>
      </c>
      <c r="B81" s="70"/>
      <c r="C81" s="70"/>
      <c r="D81" s="70"/>
      <c r="F81" s="67"/>
      <c r="G81" s="30" t="s">
        <v>47</v>
      </c>
      <c r="H81" s="17"/>
      <c r="I81" s="17"/>
      <c r="J81" s="17"/>
      <c r="K81" s="17"/>
      <c r="L81" s="17"/>
      <c r="M81" s="17"/>
      <c r="N81" s="17"/>
      <c r="O81" s="12"/>
      <c r="P81" s="16"/>
      <c r="Q81" s="16"/>
      <c r="R81" s="16"/>
      <c r="S81" s="16"/>
      <c r="T81" s="16"/>
      <c r="U81" s="16"/>
      <c r="V81" s="16"/>
    </row>
    <row r="82" spans="1:22" ht="12.75" customHeight="1">
      <c r="A82" s="70" t="str">
        <f t="shared" si="25"/>
        <v xml:space="preserve"> - </v>
      </c>
      <c r="B82" s="70"/>
      <c r="C82" s="70"/>
      <c r="D82" s="70"/>
      <c r="F82" s="69">
        <f>IF(F78=12,1,F78+1)</f>
        <v>9</v>
      </c>
      <c r="G82" s="31" t="s">
        <v>48</v>
      </c>
      <c r="H82" s="18"/>
      <c r="I82" s="18"/>
      <c r="J82" s="18"/>
      <c r="K82" s="18"/>
      <c r="L82" s="18"/>
      <c r="M82" s="18"/>
      <c r="N82" s="18"/>
      <c r="O82" s="12"/>
      <c r="P82" s="16"/>
      <c r="Q82" s="16"/>
      <c r="R82" s="16"/>
      <c r="S82" s="16"/>
      <c r="T82" s="16"/>
      <c r="U82" s="16"/>
      <c r="V82" s="16"/>
    </row>
    <row r="83" spans="1:22" ht="12.75" customHeight="1">
      <c r="A83" s="70" t="str">
        <f t="shared" si="25"/>
        <v xml:space="preserve"> - </v>
      </c>
      <c r="B83" s="70"/>
      <c r="C83" s="70"/>
      <c r="D83" s="70"/>
      <c r="F83" s="59"/>
      <c r="G83" s="29" t="s">
        <v>46</v>
      </c>
      <c r="H83" s="16"/>
      <c r="I83" s="16"/>
      <c r="J83" s="16"/>
      <c r="K83" s="16"/>
      <c r="L83" s="16"/>
      <c r="M83" s="16"/>
      <c r="N83" s="16"/>
      <c r="O83" s="12"/>
      <c r="P83" s="16"/>
      <c r="Q83" s="16"/>
      <c r="R83" s="16"/>
      <c r="S83" s="16"/>
      <c r="T83" s="16"/>
      <c r="U83" s="16"/>
      <c r="V83" s="16"/>
    </row>
    <row r="84" spans="1:22" ht="12.75" customHeight="1">
      <c r="A84" s="70" t="str">
        <f t="shared" si="25"/>
        <v xml:space="preserve"> - </v>
      </c>
      <c r="B84" s="70"/>
      <c r="C84" s="70"/>
      <c r="D84" s="70"/>
      <c r="F84" s="67"/>
      <c r="G84" s="29" t="s">
        <v>45</v>
      </c>
      <c r="H84" s="16"/>
      <c r="I84" s="16"/>
      <c r="J84" s="16"/>
      <c r="K84" s="16"/>
      <c r="L84" s="16"/>
      <c r="M84" s="16"/>
      <c r="N84" s="16"/>
      <c r="O84" s="12"/>
      <c r="P84" s="16"/>
      <c r="Q84" s="16"/>
      <c r="R84" s="16"/>
      <c r="S84" s="16"/>
      <c r="T84" s="16"/>
      <c r="U84" s="16"/>
      <c r="V84" s="16"/>
    </row>
    <row r="85" spans="1:22" ht="12.75" customHeight="1">
      <c r="A85" s="70" t="str">
        <f t="shared" si="25"/>
        <v xml:space="preserve"> - </v>
      </c>
      <c r="B85" s="70"/>
      <c r="C85" s="70"/>
      <c r="D85" s="70"/>
      <c r="F85" s="68"/>
      <c r="G85" s="32" t="s">
        <v>47</v>
      </c>
      <c r="H85" s="19"/>
      <c r="I85" s="19"/>
      <c r="J85" s="19"/>
      <c r="K85" s="19"/>
      <c r="L85" s="19"/>
      <c r="M85" s="19"/>
      <c r="N85" s="19"/>
      <c r="O85" s="12"/>
      <c r="P85" s="16"/>
      <c r="Q85" s="16"/>
      <c r="R85" s="16"/>
      <c r="S85" s="16"/>
      <c r="T85" s="16"/>
      <c r="U85" s="16"/>
      <c r="V85" s="16"/>
    </row>
    <row r="86" spans="1:22" ht="12.75" customHeight="1">
      <c r="A86" s="12"/>
      <c r="B86" s="12"/>
      <c r="C86" s="12"/>
      <c r="D86" s="12"/>
      <c r="F86" s="69">
        <f>IF(F82=12,1,F82+1)</f>
        <v>10</v>
      </c>
      <c r="G86" s="31" t="s">
        <v>48</v>
      </c>
      <c r="H86" s="18"/>
      <c r="I86" s="18"/>
      <c r="J86" s="18"/>
      <c r="K86" s="18"/>
      <c r="L86" s="18"/>
      <c r="M86" s="18"/>
      <c r="N86" s="18"/>
      <c r="O86" s="12"/>
      <c r="P86" s="16"/>
      <c r="Q86" s="16"/>
      <c r="R86" s="16"/>
      <c r="S86" s="16"/>
      <c r="T86" s="16"/>
      <c r="U86" s="16"/>
      <c r="V86" s="16"/>
    </row>
    <row r="87" spans="1:22" ht="12.75" customHeight="1">
      <c r="A87" s="34" t="s">
        <v>39</v>
      </c>
      <c r="B87" s="35" t="s">
        <v>38</v>
      </c>
      <c r="C87" s="73" t="s">
        <v>40</v>
      </c>
      <c r="D87" s="73"/>
      <c r="F87" s="59"/>
      <c r="G87" s="29" t="s">
        <v>46</v>
      </c>
      <c r="H87" s="16"/>
      <c r="I87" s="16"/>
      <c r="J87" s="16"/>
      <c r="K87" s="16"/>
      <c r="L87" s="16"/>
      <c r="M87" s="16"/>
      <c r="N87" s="16"/>
      <c r="O87" s="12"/>
      <c r="P87" s="16"/>
      <c r="Q87" s="16"/>
      <c r="R87" s="16"/>
      <c r="S87" s="16"/>
      <c r="T87" s="16"/>
      <c r="U87" s="16"/>
      <c r="V87" s="16"/>
    </row>
    <row r="88" spans="1:22" ht="12.75" customHeight="1">
      <c r="A88" s="20"/>
      <c r="B88" s="21"/>
      <c r="C88" s="22"/>
      <c r="D88" s="23"/>
      <c r="F88" s="67"/>
      <c r="G88" s="29" t="s">
        <v>45</v>
      </c>
      <c r="H88" s="16"/>
      <c r="I88" s="16"/>
      <c r="J88" s="16"/>
      <c r="K88" s="16"/>
      <c r="L88" s="16"/>
      <c r="M88" s="16"/>
      <c r="N88" s="16"/>
      <c r="O88" s="12"/>
      <c r="P88" s="16"/>
      <c r="Q88" s="16"/>
      <c r="R88" s="16"/>
      <c r="S88" s="16"/>
      <c r="T88" s="16"/>
      <c r="U88" s="16"/>
      <c r="V88" s="16"/>
    </row>
    <row r="89" spans="1:22" ht="12.75" customHeight="1">
      <c r="A89" s="20"/>
      <c r="B89" s="21"/>
      <c r="C89" s="24"/>
      <c r="D89" s="25"/>
      <c r="F89" s="68"/>
      <c r="G89" s="32" t="s">
        <v>47</v>
      </c>
      <c r="H89" s="19"/>
      <c r="I89" s="19"/>
      <c r="J89" s="19"/>
      <c r="K89" s="19"/>
      <c r="L89" s="19"/>
      <c r="M89" s="19"/>
      <c r="N89" s="19"/>
      <c r="O89" s="12"/>
      <c r="P89" s="16"/>
      <c r="Q89" s="16"/>
      <c r="R89" s="16"/>
      <c r="S89" s="16"/>
      <c r="T89" s="16"/>
      <c r="U89" s="16"/>
      <c r="V89" s="16"/>
    </row>
    <row r="90" spans="1:22" ht="12.75" customHeight="1">
      <c r="A90" s="20"/>
      <c r="B90" s="21"/>
      <c r="C90" s="24"/>
      <c r="D90" s="25"/>
      <c r="F90" s="69">
        <f>IF(F86=12,1,F86+1)</f>
        <v>11</v>
      </c>
      <c r="G90" s="31" t="s">
        <v>48</v>
      </c>
      <c r="H90" s="18"/>
      <c r="I90" s="18"/>
      <c r="J90" s="18"/>
      <c r="K90" s="18"/>
      <c r="L90" s="18"/>
      <c r="M90" s="18"/>
      <c r="N90" s="18"/>
      <c r="O90" s="12"/>
      <c r="P90" s="16"/>
      <c r="Q90" s="16"/>
      <c r="R90" s="16"/>
      <c r="S90" s="16"/>
      <c r="T90" s="16"/>
      <c r="U90" s="16"/>
      <c r="V90" s="16"/>
    </row>
    <row r="91" spans="1:22" ht="12.75" customHeight="1">
      <c r="A91" s="20"/>
      <c r="B91" s="21"/>
      <c r="C91" s="24"/>
      <c r="D91" s="25"/>
      <c r="F91" s="59"/>
      <c r="G91" s="29" t="s">
        <v>46</v>
      </c>
      <c r="H91" s="16"/>
      <c r="I91" s="16"/>
      <c r="J91" s="16"/>
      <c r="K91" s="16"/>
      <c r="L91" s="16"/>
      <c r="M91" s="16"/>
      <c r="N91" s="16"/>
      <c r="O91" s="12"/>
      <c r="P91" s="16"/>
      <c r="Q91" s="16"/>
      <c r="R91" s="16"/>
      <c r="S91" s="16"/>
      <c r="T91" s="16"/>
      <c r="U91" s="16"/>
      <c r="V91" s="16"/>
    </row>
    <row r="92" spans="1:22" ht="12.75" customHeight="1">
      <c r="A92" s="20"/>
      <c r="B92" s="21"/>
      <c r="C92" s="24"/>
      <c r="D92" s="25"/>
      <c r="F92" s="67"/>
      <c r="G92" s="29" t="s">
        <v>45</v>
      </c>
      <c r="H92" s="16"/>
      <c r="I92" s="16"/>
      <c r="J92" s="16"/>
      <c r="K92" s="16"/>
      <c r="L92" s="16"/>
      <c r="M92" s="16"/>
      <c r="N92" s="16"/>
      <c r="O92" s="12"/>
      <c r="P92" s="16"/>
      <c r="Q92" s="16"/>
      <c r="R92" s="16"/>
      <c r="S92" s="16"/>
      <c r="T92" s="16"/>
      <c r="U92" s="16"/>
      <c r="V92" s="16"/>
    </row>
    <row r="93" spans="1:22" ht="12.75" customHeight="1">
      <c r="A93" s="20"/>
      <c r="B93" s="21"/>
      <c r="C93" s="24"/>
      <c r="D93" s="25"/>
      <c r="F93" s="68"/>
      <c r="G93" s="32" t="s">
        <v>47</v>
      </c>
      <c r="H93" s="19"/>
      <c r="I93" s="19"/>
      <c r="J93" s="19"/>
      <c r="K93" s="19"/>
      <c r="L93" s="19"/>
      <c r="M93" s="19"/>
      <c r="N93" s="19"/>
      <c r="O93" s="12"/>
      <c r="P93" s="16"/>
      <c r="Q93" s="16"/>
      <c r="R93" s="16"/>
      <c r="S93" s="16"/>
      <c r="T93" s="16"/>
      <c r="U93" s="16"/>
      <c r="V93" s="16"/>
    </row>
    <row r="94" spans="1:22" ht="12.75" customHeight="1">
      <c r="A94" s="20"/>
      <c r="B94" s="21"/>
      <c r="C94" s="24"/>
      <c r="D94" s="25"/>
      <c r="F94" s="69">
        <f>IF(F90=12,1,F90+1)</f>
        <v>12</v>
      </c>
      <c r="G94" s="31" t="s">
        <v>48</v>
      </c>
      <c r="H94" s="18"/>
      <c r="I94" s="18"/>
      <c r="J94" s="18"/>
      <c r="K94" s="18"/>
      <c r="L94" s="18"/>
      <c r="M94" s="18"/>
      <c r="N94" s="18"/>
      <c r="O94" s="12"/>
      <c r="P94" s="16"/>
      <c r="Q94" s="16"/>
      <c r="R94" s="16"/>
      <c r="S94" s="16"/>
      <c r="T94" s="16"/>
      <c r="U94" s="16"/>
      <c r="V94" s="16"/>
    </row>
    <row r="95" spans="1:22" ht="12.75" customHeight="1">
      <c r="A95" s="20"/>
      <c r="B95" s="21"/>
      <c r="C95" s="24"/>
      <c r="D95" s="25"/>
      <c r="F95" s="59"/>
      <c r="G95" s="29" t="s">
        <v>46</v>
      </c>
      <c r="H95" s="16"/>
      <c r="I95" s="16"/>
      <c r="J95" s="16"/>
      <c r="K95" s="16"/>
      <c r="L95" s="16"/>
      <c r="M95" s="16"/>
      <c r="N95" s="16"/>
      <c r="O95" s="12"/>
      <c r="P95" s="16"/>
      <c r="Q95" s="16"/>
      <c r="R95" s="16"/>
      <c r="S95" s="16"/>
      <c r="T95" s="16"/>
      <c r="U95" s="16"/>
      <c r="V95" s="16"/>
    </row>
    <row r="96" spans="1:22" ht="12.75" customHeight="1">
      <c r="A96" s="20"/>
      <c r="B96" s="21"/>
      <c r="C96" s="24"/>
      <c r="D96" s="25"/>
      <c r="F96" s="67"/>
      <c r="G96" s="29" t="s">
        <v>45</v>
      </c>
      <c r="H96" s="16"/>
      <c r="I96" s="16"/>
      <c r="J96" s="16"/>
      <c r="K96" s="16"/>
      <c r="L96" s="16"/>
      <c r="M96" s="16"/>
      <c r="N96" s="16"/>
      <c r="O96" s="12"/>
      <c r="P96" s="16"/>
      <c r="Q96" s="16"/>
      <c r="R96" s="16"/>
      <c r="S96" s="16"/>
      <c r="T96" s="16"/>
      <c r="U96" s="16"/>
      <c r="V96" s="16"/>
    </row>
    <row r="97" spans="1:22" ht="12.75" customHeight="1">
      <c r="A97" s="20"/>
      <c r="B97" s="21"/>
      <c r="C97" s="24"/>
      <c r="D97" s="25"/>
      <c r="F97" s="68"/>
      <c r="G97" s="32" t="s">
        <v>47</v>
      </c>
      <c r="H97" s="19"/>
      <c r="I97" s="19"/>
      <c r="J97" s="19"/>
      <c r="K97" s="19"/>
      <c r="L97" s="19"/>
      <c r="M97" s="19"/>
      <c r="N97" s="19"/>
      <c r="O97" s="12"/>
      <c r="P97" s="16"/>
      <c r="Q97" s="16"/>
      <c r="R97" s="16"/>
      <c r="S97" s="16"/>
      <c r="T97" s="16"/>
      <c r="U97" s="16"/>
      <c r="V97" s="16"/>
    </row>
    <row r="98" spans="1:22" ht="12.75" customHeight="1">
      <c r="A98" s="20"/>
      <c r="B98" s="21"/>
      <c r="C98" s="24"/>
      <c r="D98" s="25"/>
      <c r="F98" s="69">
        <f>IF(F94=12,1,F94+1)</f>
        <v>1</v>
      </c>
      <c r="G98" s="31" t="s">
        <v>48</v>
      </c>
      <c r="H98" s="18"/>
      <c r="I98" s="18"/>
      <c r="J98" s="18"/>
      <c r="K98" s="18"/>
      <c r="L98" s="18"/>
      <c r="M98" s="18"/>
      <c r="N98" s="18"/>
      <c r="O98" s="12"/>
      <c r="P98" s="16"/>
      <c r="Q98" s="16"/>
      <c r="R98" s="16"/>
      <c r="S98" s="16"/>
      <c r="T98" s="16"/>
      <c r="U98" s="16"/>
      <c r="V98" s="16"/>
    </row>
    <row r="99" spans="1:22" ht="12.75" customHeight="1">
      <c r="A99" s="20"/>
      <c r="B99" s="21"/>
      <c r="C99" s="24"/>
      <c r="D99" s="25"/>
      <c r="F99" s="59"/>
      <c r="G99" s="29" t="s">
        <v>46</v>
      </c>
      <c r="H99" s="16"/>
      <c r="I99" s="16"/>
      <c r="J99" s="16"/>
      <c r="K99" s="16"/>
      <c r="L99" s="16"/>
      <c r="M99" s="16"/>
      <c r="N99" s="16"/>
      <c r="O99" s="12"/>
      <c r="P99" s="16"/>
      <c r="Q99" s="16"/>
      <c r="R99" s="16"/>
      <c r="S99" s="16"/>
      <c r="T99" s="16"/>
      <c r="U99" s="16"/>
      <c r="V99" s="16"/>
    </row>
    <row r="100" spans="1:22" ht="12.75" customHeight="1">
      <c r="A100" s="20"/>
      <c r="B100" s="21"/>
      <c r="C100" s="24"/>
      <c r="D100" s="25"/>
      <c r="F100" s="67"/>
      <c r="G100" s="29" t="s">
        <v>45</v>
      </c>
      <c r="H100" s="16"/>
      <c r="I100" s="16"/>
      <c r="J100" s="16"/>
      <c r="K100" s="16"/>
      <c r="L100" s="16"/>
      <c r="M100" s="16"/>
      <c r="N100" s="16"/>
      <c r="O100" s="12"/>
      <c r="P100" s="16"/>
      <c r="Q100" s="16"/>
      <c r="R100" s="16"/>
      <c r="S100" s="16"/>
      <c r="T100" s="16"/>
      <c r="U100" s="16"/>
      <c r="V100" s="16"/>
    </row>
    <row r="101" spans="1:22" ht="12.75" customHeight="1">
      <c r="A101" s="20"/>
      <c r="B101" s="21"/>
      <c r="C101" s="24"/>
      <c r="D101" s="25"/>
      <c r="F101" s="68"/>
      <c r="G101" s="32" t="s">
        <v>47</v>
      </c>
      <c r="H101" s="19"/>
      <c r="I101" s="19"/>
      <c r="J101" s="19"/>
      <c r="K101" s="19"/>
      <c r="L101" s="19"/>
      <c r="M101" s="19"/>
      <c r="N101" s="19"/>
      <c r="O101" s="12"/>
      <c r="P101" s="16"/>
      <c r="Q101" s="16"/>
      <c r="R101" s="16"/>
      <c r="S101" s="16"/>
      <c r="T101" s="16"/>
      <c r="U101" s="16"/>
      <c r="V101" s="16"/>
    </row>
    <row r="102" spans="1:22" ht="12.75" customHeight="1">
      <c r="A102" s="20"/>
      <c r="B102" s="21"/>
      <c r="C102" s="24"/>
      <c r="D102" s="25"/>
      <c r="F102" s="69">
        <f>IF(F98=12,1,F98+1)</f>
        <v>2</v>
      </c>
      <c r="G102" s="31" t="s">
        <v>48</v>
      </c>
      <c r="H102" s="18"/>
      <c r="I102" s="18"/>
      <c r="J102" s="18"/>
      <c r="K102" s="18"/>
      <c r="L102" s="18"/>
      <c r="M102" s="18"/>
      <c r="N102" s="18"/>
      <c r="O102" s="12"/>
      <c r="P102" s="16"/>
      <c r="Q102" s="16"/>
      <c r="R102" s="16"/>
      <c r="S102" s="16"/>
      <c r="T102" s="16"/>
      <c r="U102" s="16"/>
      <c r="V102" s="16"/>
    </row>
    <row r="103" spans="1:22" ht="12.75" customHeight="1">
      <c r="A103" s="20"/>
      <c r="B103" s="21"/>
      <c r="C103" s="24"/>
      <c r="D103" s="25"/>
      <c r="F103" s="59"/>
      <c r="G103" s="29" t="s">
        <v>46</v>
      </c>
      <c r="H103" s="16"/>
      <c r="I103" s="16"/>
      <c r="J103" s="16"/>
      <c r="K103" s="16"/>
      <c r="L103" s="16"/>
      <c r="M103" s="16"/>
      <c r="N103" s="16"/>
      <c r="O103" s="12"/>
      <c r="P103" s="16"/>
      <c r="Q103" s="16"/>
      <c r="R103" s="16"/>
      <c r="S103" s="16"/>
      <c r="T103" s="16"/>
      <c r="U103" s="16"/>
      <c r="V103" s="16"/>
    </row>
    <row r="104" spans="6:22" ht="12.75" customHeight="1">
      <c r="F104" s="67"/>
      <c r="G104" s="29" t="s">
        <v>45</v>
      </c>
      <c r="H104" s="16"/>
      <c r="I104" s="16"/>
      <c r="J104" s="16"/>
      <c r="K104" s="16"/>
      <c r="L104" s="16"/>
      <c r="M104" s="16"/>
      <c r="N104" s="16"/>
      <c r="O104" s="12"/>
      <c r="P104" s="16"/>
      <c r="Q104" s="16"/>
      <c r="R104" s="16"/>
      <c r="S104" s="16"/>
      <c r="T104" s="16"/>
      <c r="U104" s="16"/>
      <c r="V104" s="16"/>
    </row>
    <row r="105" spans="1:22" ht="12.75" customHeight="1">
      <c r="A105" s="72" t="s">
        <v>43</v>
      </c>
      <c r="B105" s="72"/>
      <c r="C105" s="73" t="s">
        <v>50</v>
      </c>
      <c r="D105" s="73"/>
      <c r="F105" s="68"/>
      <c r="G105" s="32" t="s">
        <v>47</v>
      </c>
      <c r="H105" s="19"/>
      <c r="I105" s="19"/>
      <c r="J105" s="19"/>
      <c r="K105" s="19"/>
      <c r="L105" s="19"/>
      <c r="M105" s="19"/>
      <c r="N105" s="19"/>
      <c r="O105" s="12"/>
      <c r="P105" s="16"/>
      <c r="Q105" s="16"/>
      <c r="R105" s="16"/>
      <c r="S105" s="16"/>
      <c r="T105" s="16"/>
      <c r="U105" s="16"/>
      <c r="V105" s="16"/>
    </row>
    <row r="106" spans="1:22" ht="12.75" customHeight="1">
      <c r="A106" s="63"/>
      <c r="B106" s="64"/>
      <c r="C106" s="65"/>
      <c r="D106" s="66"/>
      <c r="F106" s="69">
        <f>IF(F102=12,1,F102+1)</f>
        <v>3</v>
      </c>
      <c r="G106" s="31" t="s">
        <v>48</v>
      </c>
      <c r="H106" s="18"/>
      <c r="I106" s="18"/>
      <c r="J106" s="18"/>
      <c r="K106" s="18"/>
      <c r="L106" s="18"/>
      <c r="M106" s="18"/>
      <c r="N106" s="18"/>
      <c r="O106" s="12"/>
      <c r="P106" s="16"/>
      <c r="Q106" s="16"/>
      <c r="R106" s="16"/>
      <c r="S106" s="16"/>
      <c r="T106" s="16"/>
      <c r="U106" s="16"/>
      <c r="V106" s="16"/>
    </row>
    <row r="107" spans="1:22" ht="12.75" customHeight="1">
      <c r="A107" s="63"/>
      <c r="B107" s="64"/>
      <c r="C107" s="65"/>
      <c r="D107" s="66"/>
      <c r="F107" s="59"/>
      <c r="G107" s="29" t="s">
        <v>46</v>
      </c>
      <c r="H107" s="16"/>
      <c r="I107" s="16"/>
      <c r="J107" s="16"/>
      <c r="K107" s="16"/>
      <c r="L107" s="16"/>
      <c r="M107" s="16"/>
      <c r="N107" s="16"/>
      <c r="O107" s="12"/>
      <c r="P107" s="16"/>
      <c r="Q107" s="16"/>
      <c r="R107" s="16"/>
      <c r="S107" s="16"/>
      <c r="T107" s="16"/>
      <c r="U107" s="16"/>
      <c r="V107" s="16"/>
    </row>
    <row r="108" spans="1:22" ht="12.75" customHeight="1">
      <c r="A108" s="63"/>
      <c r="B108" s="64"/>
      <c r="C108" s="65"/>
      <c r="D108" s="66"/>
      <c r="F108" s="67"/>
      <c r="G108" s="29" t="s">
        <v>45</v>
      </c>
      <c r="H108" s="16"/>
      <c r="I108" s="16"/>
      <c r="J108" s="16"/>
      <c r="K108" s="16"/>
      <c r="L108" s="16"/>
      <c r="M108" s="16"/>
      <c r="N108" s="16"/>
      <c r="O108" s="12"/>
      <c r="P108" s="16"/>
      <c r="Q108" s="16"/>
      <c r="R108" s="16"/>
      <c r="S108" s="16"/>
      <c r="T108" s="16"/>
      <c r="U108" s="16"/>
      <c r="V108" s="16"/>
    </row>
    <row r="109" spans="1:22" ht="12.75" customHeight="1">
      <c r="A109" s="63"/>
      <c r="B109" s="64"/>
      <c r="C109" s="65"/>
      <c r="D109" s="66"/>
      <c r="F109" s="68"/>
      <c r="G109" s="32" t="s">
        <v>47</v>
      </c>
      <c r="H109" s="19"/>
      <c r="I109" s="19"/>
      <c r="J109" s="19"/>
      <c r="K109" s="19"/>
      <c r="L109" s="19"/>
      <c r="M109" s="19"/>
      <c r="N109" s="19"/>
      <c r="O109" s="12"/>
      <c r="P109" s="16"/>
      <c r="Q109" s="16"/>
      <c r="R109" s="16"/>
      <c r="S109" s="16"/>
      <c r="T109" s="16"/>
      <c r="U109" s="16"/>
      <c r="V109" s="16"/>
    </row>
    <row r="110" spans="1:22" ht="12.75" customHeight="1">
      <c r="A110" s="63"/>
      <c r="B110" s="64"/>
      <c r="C110" s="65"/>
      <c r="D110" s="66"/>
      <c r="F110" s="69">
        <f>IF(F106=12,1,F106+1)</f>
        <v>4</v>
      </c>
      <c r="G110" s="31" t="s">
        <v>48</v>
      </c>
      <c r="H110" s="18"/>
      <c r="I110" s="18"/>
      <c r="J110" s="18"/>
      <c r="K110" s="18"/>
      <c r="L110" s="18"/>
      <c r="M110" s="18"/>
      <c r="N110" s="18"/>
      <c r="O110" s="12"/>
      <c r="P110" s="16"/>
      <c r="Q110" s="16"/>
      <c r="R110" s="16"/>
      <c r="S110" s="16"/>
      <c r="T110" s="16"/>
      <c r="U110" s="16"/>
      <c r="V110" s="16"/>
    </row>
    <row r="111" spans="1:22" ht="12.75" customHeight="1">
      <c r="A111" s="63"/>
      <c r="B111" s="64"/>
      <c r="C111" s="65"/>
      <c r="D111" s="66"/>
      <c r="F111" s="59"/>
      <c r="G111" s="29" t="s">
        <v>46</v>
      </c>
      <c r="H111" s="16"/>
      <c r="I111" s="16"/>
      <c r="J111" s="16"/>
      <c r="K111" s="16"/>
      <c r="L111" s="16"/>
      <c r="M111" s="16"/>
      <c r="N111" s="16"/>
      <c r="O111" s="12"/>
      <c r="P111" s="16"/>
      <c r="Q111" s="16"/>
      <c r="R111" s="16"/>
      <c r="S111" s="16"/>
      <c r="T111" s="16"/>
      <c r="U111" s="16"/>
      <c r="V111" s="16"/>
    </row>
    <row r="112" spans="1:22" ht="12.75" customHeight="1">
      <c r="A112" s="63"/>
      <c r="B112" s="64"/>
      <c r="C112" s="65"/>
      <c r="D112" s="66"/>
      <c r="F112" s="67"/>
      <c r="G112" s="29" t="s">
        <v>45</v>
      </c>
      <c r="H112" s="16"/>
      <c r="I112" s="16"/>
      <c r="J112" s="16"/>
      <c r="K112" s="16"/>
      <c r="L112" s="16"/>
      <c r="M112" s="16"/>
      <c r="N112" s="16"/>
      <c r="O112" s="12"/>
      <c r="P112" s="16"/>
      <c r="Q112" s="16"/>
      <c r="R112" s="16"/>
      <c r="S112" s="16"/>
      <c r="T112" s="16"/>
      <c r="U112" s="16"/>
      <c r="V112" s="16"/>
    </row>
    <row r="113" spans="1:22" ht="12.75" customHeight="1">
      <c r="A113" s="63"/>
      <c r="B113" s="64"/>
      <c r="C113" s="65"/>
      <c r="D113" s="66"/>
      <c r="F113" s="68"/>
      <c r="G113" s="32" t="s">
        <v>47</v>
      </c>
      <c r="H113" s="19"/>
      <c r="I113" s="19"/>
      <c r="J113" s="19"/>
      <c r="K113" s="19"/>
      <c r="L113" s="19"/>
      <c r="M113" s="19"/>
      <c r="N113" s="19"/>
      <c r="O113" s="12"/>
      <c r="P113" s="16"/>
      <c r="Q113" s="16"/>
      <c r="R113" s="16"/>
      <c r="S113" s="16"/>
      <c r="T113" s="16"/>
      <c r="U113" s="16"/>
      <c r="V113" s="16"/>
    </row>
    <row r="114" spans="6:22" ht="12.75" customHeight="1">
      <c r="F114" s="69">
        <f>IF(F110=12,1,F110+1)</f>
        <v>5</v>
      </c>
      <c r="G114" s="31" t="s">
        <v>48</v>
      </c>
      <c r="H114" s="18"/>
      <c r="I114" s="18"/>
      <c r="J114" s="18"/>
      <c r="K114" s="18"/>
      <c r="L114" s="18"/>
      <c r="M114" s="18"/>
      <c r="N114" s="18"/>
      <c r="O114" s="12"/>
      <c r="P114" s="16"/>
      <c r="Q114" s="16"/>
      <c r="R114" s="16"/>
      <c r="S114" s="16"/>
      <c r="T114" s="16"/>
      <c r="U114" s="16"/>
      <c r="V114" s="16"/>
    </row>
    <row r="115" spans="1:22" ht="12.75" customHeight="1">
      <c r="A115" s="72" t="s">
        <v>42</v>
      </c>
      <c r="B115" s="72"/>
      <c r="C115" s="73" t="s">
        <v>41</v>
      </c>
      <c r="D115" s="73"/>
      <c r="F115" s="60"/>
      <c r="G115" s="28" t="s">
        <v>45</v>
      </c>
      <c r="H115" s="15"/>
      <c r="I115" s="15"/>
      <c r="J115" s="15"/>
      <c r="K115" s="15"/>
      <c r="L115" s="15"/>
      <c r="M115" s="15"/>
      <c r="N115" s="15"/>
      <c r="O115" s="12"/>
      <c r="P115" s="16"/>
      <c r="Q115" s="16"/>
      <c r="R115" s="16"/>
      <c r="S115" s="16"/>
      <c r="T115" s="16"/>
      <c r="U115" s="16"/>
      <c r="V115" s="16"/>
    </row>
    <row r="116" spans="1:22" ht="12.75" customHeight="1">
      <c r="A116" s="63"/>
      <c r="B116" s="64"/>
      <c r="C116" s="65"/>
      <c r="D116" s="66"/>
      <c r="F116" s="69">
        <f>IF(F114=12,1,F114+1)</f>
        <v>6</v>
      </c>
      <c r="G116" s="31" t="s">
        <v>48</v>
      </c>
      <c r="H116" s="18"/>
      <c r="I116" s="18"/>
      <c r="J116" s="18"/>
      <c r="K116" s="18"/>
      <c r="L116" s="18"/>
      <c r="M116" s="18"/>
      <c r="N116" s="18"/>
      <c r="O116" s="12"/>
      <c r="P116" s="16"/>
      <c r="Q116" s="16"/>
      <c r="R116" s="16"/>
      <c r="S116" s="16"/>
      <c r="T116" s="16"/>
      <c r="U116" s="16"/>
      <c r="V116" s="16"/>
    </row>
    <row r="117" spans="1:22" ht="12.75" customHeight="1">
      <c r="A117" s="63"/>
      <c r="B117" s="64"/>
      <c r="C117" s="65"/>
      <c r="D117" s="66"/>
      <c r="F117" s="60"/>
      <c r="G117" s="28" t="s">
        <v>45</v>
      </c>
      <c r="H117" s="15"/>
      <c r="I117" s="15"/>
      <c r="J117" s="15"/>
      <c r="K117" s="15"/>
      <c r="L117" s="15"/>
      <c r="M117" s="15"/>
      <c r="N117" s="15"/>
      <c r="O117" s="12"/>
      <c r="P117" s="16"/>
      <c r="Q117" s="16"/>
      <c r="R117" s="16"/>
      <c r="S117" s="16"/>
      <c r="T117" s="16"/>
      <c r="U117" s="16"/>
      <c r="V117" s="16"/>
    </row>
    <row r="118" spans="1:22" ht="12.75" customHeight="1">
      <c r="A118" s="63"/>
      <c r="B118" s="64"/>
      <c r="C118" s="65"/>
      <c r="D118" s="66"/>
      <c r="F118" s="69">
        <f>IF(F116=12,1,F116+1)</f>
        <v>7</v>
      </c>
      <c r="G118" s="31" t="s">
        <v>48</v>
      </c>
      <c r="H118" s="18"/>
      <c r="I118" s="18"/>
      <c r="J118" s="18"/>
      <c r="K118" s="18"/>
      <c r="L118" s="18"/>
      <c r="M118" s="18"/>
      <c r="N118" s="18"/>
      <c r="O118" s="12"/>
      <c r="P118" s="16"/>
      <c r="Q118" s="16"/>
      <c r="R118" s="16"/>
      <c r="S118" s="16"/>
      <c r="T118" s="16"/>
      <c r="U118" s="16"/>
      <c r="V118" s="16"/>
    </row>
    <row r="119" spans="1:22" ht="12.75" customHeight="1">
      <c r="A119" s="63"/>
      <c r="B119" s="64"/>
      <c r="C119" s="65"/>
      <c r="D119" s="66"/>
      <c r="F119" s="60"/>
      <c r="G119" s="28" t="s">
        <v>45</v>
      </c>
      <c r="H119" s="15"/>
      <c r="I119" s="15"/>
      <c r="J119" s="15"/>
      <c r="K119" s="15"/>
      <c r="L119" s="15"/>
      <c r="M119" s="15"/>
      <c r="N119" s="15"/>
      <c r="O119" s="12"/>
      <c r="P119" s="16"/>
      <c r="Q119" s="16"/>
      <c r="R119" s="16"/>
      <c r="S119" s="16"/>
      <c r="T119" s="16"/>
      <c r="U119" s="16"/>
      <c r="V119" s="16"/>
    </row>
    <row r="120" spans="1:22" ht="12.75" customHeight="1">
      <c r="A120" s="63"/>
      <c r="B120" s="64"/>
      <c r="C120" s="65"/>
      <c r="D120" s="66"/>
      <c r="F120" s="69">
        <f>IF(F118=12,1,F118+1)</f>
        <v>8</v>
      </c>
      <c r="G120" s="31" t="s">
        <v>48</v>
      </c>
      <c r="H120" s="18"/>
      <c r="I120" s="18"/>
      <c r="J120" s="18"/>
      <c r="K120" s="18"/>
      <c r="L120" s="18"/>
      <c r="M120" s="18"/>
      <c r="N120" s="18"/>
      <c r="O120" s="12"/>
      <c r="P120" s="16"/>
      <c r="Q120" s="16"/>
      <c r="R120" s="16"/>
      <c r="S120" s="16"/>
      <c r="T120" s="16"/>
      <c r="U120" s="16"/>
      <c r="V120" s="16"/>
    </row>
    <row r="121" spans="1:22" ht="12.75" customHeight="1">
      <c r="A121" s="63"/>
      <c r="B121" s="64"/>
      <c r="C121" s="65"/>
      <c r="D121" s="66"/>
      <c r="F121" s="60"/>
      <c r="G121" s="28" t="s">
        <v>45</v>
      </c>
      <c r="H121" s="15"/>
      <c r="I121" s="15"/>
      <c r="J121" s="15"/>
      <c r="K121" s="15"/>
      <c r="L121" s="15"/>
      <c r="M121" s="15"/>
      <c r="N121" s="15"/>
      <c r="O121" s="12"/>
      <c r="P121" s="16"/>
      <c r="Q121" s="16"/>
      <c r="R121" s="16"/>
      <c r="S121" s="16"/>
      <c r="T121" s="16"/>
      <c r="U121" s="16"/>
      <c r="V121" s="16"/>
    </row>
    <row r="122" spans="1:22" ht="12.75" customHeight="1">
      <c r="A122" s="63"/>
      <c r="B122" s="64"/>
      <c r="C122" s="65"/>
      <c r="D122" s="66"/>
      <c r="F122" s="69">
        <f>IF(F120=12,1,F120+1)</f>
        <v>9</v>
      </c>
      <c r="G122" s="31" t="s">
        <v>48</v>
      </c>
      <c r="H122" s="18"/>
      <c r="I122" s="18"/>
      <c r="J122" s="18"/>
      <c r="K122" s="18"/>
      <c r="L122" s="18"/>
      <c r="M122" s="18"/>
      <c r="N122" s="18"/>
      <c r="O122" s="12"/>
      <c r="P122" s="16"/>
      <c r="Q122" s="16"/>
      <c r="R122" s="16"/>
      <c r="S122" s="16"/>
      <c r="T122" s="16"/>
      <c r="U122" s="16"/>
      <c r="V122" s="16"/>
    </row>
    <row r="123" spans="1:22" ht="12.75" customHeight="1">
      <c r="A123" s="63"/>
      <c r="B123" s="64"/>
      <c r="C123" s="65"/>
      <c r="D123" s="66"/>
      <c r="F123" s="60"/>
      <c r="G123" s="28" t="s">
        <v>45</v>
      </c>
      <c r="H123" s="15"/>
      <c r="I123" s="15"/>
      <c r="J123" s="15"/>
      <c r="K123" s="15"/>
      <c r="L123" s="15"/>
      <c r="M123" s="15"/>
      <c r="N123" s="15"/>
      <c r="O123" s="12"/>
      <c r="P123" s="16"/>
      <c r="Q123" s="16"/>
      <c r="R123" s="16"/>
      <c r="S123" s="16"/>
      <c r="T123" s="16"/>
      <c r="U123" s="16"/>
      <c r="V123" s="16"/>
    </row>
    <row r="124" spans="1:22" ht="12.75" customHeight="1">
      <c r="A124" s="2"/>
      <c r="B124" s="2"/>
      <c r="C124" s="11"/>
      <c r="D124" s="11"/>
      <c r="P124" s="5"/>
      <c r="Q124" s="5"/>
      <c r="R124" s="5"/>
      <c r="S124" s="5"/>
      <c r="T124" s="5"/>
      <c r="U124" s="5"/>
      <c r="V124" s="5"/>
    </row>
  </sheetData>
  <mergeCells count="169">
    <mergeCell ref="X18:X22"/>
    <mergeCell ref="A122:B122"/>
    <mergeCell ref="C122:D122"/>
    <mergeCell ref="F122:F123"/>
    <mergeCell ref="A123:B123"/>
    <mergeCell ref="C123:D123"/>
    <mergeCell ref="A120:B120"/>
    <mergeCell ref="C120:D120"/>
    <mergeCell ref="F120:F121"/>
    <mergeCell ref="A121:B121"/>
    <mergeCell ref="C121:D121"/>
    <mergeCell ref="A118:B118"/>
    <mergeCell ref="C118:D118"/>
    <mergeCell ref="F118:F119"/>
    <mergeCell ref="A119:B119"/>
    <mergeCell ref="C119:D119"/>
    <mergeCell ref="F114:F115"/>
    <mergeCell ref="A115:B115"/>
    <mergeCell ref="C115:D115"/>
    <mergeCell ref="A116:B116"/>
    <mergeCell ref="C116:D116"/>
    <mergeCell ref="F116:F117"/>
    <mergeCell ref="A117:B117"/>
    <mergeCell ref="C117:D117"/>
    <mergeCell ref="A112:B112"/>
    <mergeCell ref="C112:D112"/>
    <mergeCell ref="F112:F113"/>
    <mergeCell ref="A113:B113"/>
    <mergeCell ref="C113:D113"/>
    <mergeCell ref="A110:B110"/>
    <mergeCell ref="C110:D110"/>
    <mergeCell ref="F110:F111"/>
    <mergeCell ref="A111:B111"/>
    <mergeCell ref="C111:D111"/>
    <mergeCell ref="A108:B108"/>
    <mergeCell ref="C108:D108"/>
    <mergeCell ref="F108:F109"/>
    <mergeCell ref="A109:B109"/>
    <mergeCell ref="C109:D109"/>
    <mergeCell ref="A106:B106"/>
    <mergeCell ref="C106:D106"/>
    <mergeCell ref="F106:F107"/>
    <mergeCell ref="A107:B107"/>
    <mergeCell ref="C107:D107"/>
    <mergeCell ref="F100:F101"/>
    <mergeCell ref="F102:F103"/>
    <mergeCell ref="F104:F105"/>
    <mergeCell ref="A105:B105"/>
    <mergeCell ref="C105:D105"/>
    <mergeCell ref="F90:F91"/>
    <mergeCell ref="F92:F93"/>
    <mergeCell ref="F94:F95"/>
    <mergeCell ref="F96:F97"/>
    <mergeCell ref="F98:F99"/>
    <mergeCell ref="A84:D84"/>
    <mergeCell ref="F84:F85"/>
    <mergeCell ref="A85:D85"/>
    <mergeCell ref="F86:F87"/>
    <mergeCell ref="C87:D87"/>
    <mergeCell ref="F88:F89"/>
    <mergeCell ref="A80:D80"/>
    <mergeCell ref="F80:F81"/>
    <mergeCell ref="A81:D81"/>
    <mergeCell ref="A82:D82"/>
    <mergeCell ref="F82:F83"/>
    <mergeCell ref="A83:D83"/>
    <mergeCell ref="P75:V75"/>
    <mergeCell ref="A76:D76"/>
    <mergeCell ref="F76:F77"/>
    <mergeCell ref="A77:D77"/>
    <mergeCell ref="A78:D78"/>
    <mergeCell ref="F78:F79"/>
    <mergeCell ref="A79:D79"/>
    <mergeCell ref="A71:D71"/>
    <mergeCell ref="E71:F71"/>
    <mergeCell ref="A72:D72"/>
    <mergeCell ref="A73:D73"/>
    <mergeCell ref="A75:D75"/>
    <mergeCell ref="A67:C70"/>
    <mergeCell ref="D67:G68"/>
    <mergeCell ref="H67:N67"/>
    <mergeCell ref="P67:V67"/>
    <mergeCell ref="D69:F70"/>
    <mergeCell ref="F57:F58"/>
    <mergeCell ref="A14:D14"/>
    <mergeCell ref="C26:D26"/>
    <mergeCell ref="C61:D61"/>
    <mergeCell ref="C54:D54"/>
    <mergeCell ref="A54:B54"/>
    <mergeCell ref="F61:F62"/>
    <mergeCell ref="C50:D50"/>
    <mergeCell ref="A15:D15"/>
    <mergeCell ref="A16:D16"/>
    <mergeCell ref="F59:F60"/>
    <mergeCell ref="C44:D44"/>
    <mergeCell ref="C51:D51"/>
    <mergeCell ref="C46:D46"/>
    <mergeCell ref="C47:D47"/>
    <mergeCell ref="C48:D48"/>
    <mergeCell ref="F51:F52"/>
    <mergeCell ref="F53:F54"/>
    <mergeCell ref="F55:F56"/>
    <mergeCell ref="F33:F34"/>
    <mergeCell ref="C52:D52"/>
    <mergeCell ref="A51:B51"/>
    <mergeCell ref="A55:B55"/>
    <mergeCell ref="C55:D55"/>
    <mergeCell ref="C45:D45"/>
    <mergeCell ref="A45:B45"/>
    <mergeCell ref="A46:B46"/>
    <mergeCell ref="A47:B47"/>
    <mergeCell ref="A48:B48"/>
    <mergeCell ref="A20:D20"/>
    <mergeCell ref="F49:F50"/>
    <mergeCell ref="A49:B49"/>
    <mergeCell ref="A50:B50"/>
    <mergeCell ref="A60:B60"/>
    <mergeCell ref="C60:D60"/>
    <mergeCell ref="A61:B61"/>
    <mergeCell ref="A62:B62"/>
    <mergeCell ref="C62:D62"/>
    <mergeCell ref="A58:B58"/>
    <mergeCell ref="C58:D58"/>
    <mergeCell ref="A59:B59"/>
    <mergeCell ref="C59:D59"/>
    <mergeCell ref="A52:B52"/>
    <mergeCell ref="A56:B56"/>
    <mergeCell ref="C56:D56"/>
    <mergeCell ref="F43:F44"/>
    <mergeCell ref="F45:F46"/>
    <mergeCell ref="F47:F48"/>
    <mergeCell ref="F41:F42"/>
    <mergeCell ref="F39:F40"/>
    <mergeCell ref="F27:F28"/>
    <mergeCell ref="F29:F30"/>
    <mergeCell ref="F31:F32"/>
    <mergeCell ref="F17:F18"/>
    <mergeCell ref="E10:F10"/>
    <mergeCell ref="H6:N6"/>
    <mergeCell ref="P6:V6"/>
    <mergeCell ref="A57:B57"/>
    <mergeCell ref="C57:D57"/>
    <mergeCell ref="F35:F36"/>
    <mergeCell ref="F37:F38"/>
    <mergeCell ref="F19:F20"/>
    <mergeCell ref="F21:F22"/>
    <mergeCell ref="A21:D21"/>
    <mergeCell ref="A19:D19"/>
    <mergeCell ref="F23:F24"/>
    <mergeCell ref="F25:F26"/>
    <mergeCell ref="A24:D24"/>
    <mergeCell ref="A10:D10"/>
    <mergeCell ref="A11:D11"/>
    <mergeCell ref="A12:D12"/>
    <mergeCell ref="A44:B44"/>
    <mergeCell ref="A17:D17"/>
    <mergeCell ref="A23:D23"/>
    <mergeCell ref="A18:D18"/>
    <mergeCell ref="A22:D22"/>
    <mergeCell ref="C49:D49"/>
    <mergeCell ref="X1:X4"/>
    <mergeCell ref="I4:J4"/>
    <mergeCell ref="P14:V14"/>
    <mergeCell ref="P2:V2"/>
    <mergeCell ref="A2:D2"/>
    <mergeCell ref="A6:C9"/>
    <mergeCell ref="D6:G7"/>
    <mergeCell ref="D8:F9"/>
    <mergeCell ref="F15:F16"/>
  </mergeCells>
  <conditionalFormatting sqref="X7:X16">
    <cfRule type="expression" priority="13" dxfId="3" stopIfTrue="1">
      <formula>ISERROR(X7)</formula>
    </cfRule>
  </conditionalFormatting>
  <conditionalFormatting sqref="H8:N13 P8:V13">
    <cfRule type="cellIs" priority="20" dxfId="2" operator="equal" stopIfTrue="1">
      <formula>$D$6</formula>
    </cfRule>
    <cfRule type="expression" priority="21" dxfId="0" stopIfTrue="1">
      <formula>AND(NOT(H8=""),NOT(ISERROR(MATCH(H8,arr_eventdate,0))))</formula>
    </cfRule>
    <cfRule type="expression" priority="22" dxfId="0" stopIfTrue="1">
      <formula>AND(NOT(H8=""),NOT(ISERROR(MATCH(H8,arr_holidaydate,0))))</formula>
    </cfRule>
  </conditionalFormatting>
  <conditionalFormatting sqref="X68:X77">
    <cfRule type="expression" priority="1" dxfId="3" stopIfTrue="1">
      <formula>ISERROR(X68)</formula>
    </cfRule>
  </conditionalFormatting>
  <conditionalFormatting sqref="H69:N74 P69:V74">
    <cfRule type="cellIs" priority="2" dxfId="2" operator="equal" stopIfTrue="1">
      <formula>$D$67</formula>
    </cfRule>
    <cfRule type="expression" priority="3" dxfId="0" stopIfTrue="1">
      <formula>AND(NOT(H69=""),NOT(ISERROR(MATCH(H69,arr_eventdate,0))))</formula>
    </cfRule>
    <cfRule type="expression" priority="4" dxfId="0" stopIfTrue="1">
      <formula>AND(NOT(H69=""),NOT(ISERROR(MATCH(H69,arr_holidaydate,0))))</formula>
    </cfRule>
  </conditionalFormatting>
  <printOptions/>
  <pageMargins left="0.6" right="0.25" top="0.4" bottom="0.25" header="0.25" footer="0.25"/>
  <pageSetup horizontalDpi="600" verticalDpi="600" orientation="portrait" r:id="rId1"/>
  <headerFooter alignWithMargins="0">
    <oddFooter>&amp;L&amp;8© 2013 Vertex42 LLC&amp;R&amp;8http://www.vertex42.com/calendars/daily-planner.html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workbookViewId="0" topLeftCell="A70">
      <selection activeCell="X72" sqref="X72"/>
    </sheetView>
  </sheetViews>
  <sheetFormatPr defaultColWidth="9.140625" defaultRowHeight="12.75"/>
  <cols>
    <col min="1" max="1" width="3.140625" style="0" customWidth="1"/>
    <col min="2" max="2" width="4.140625" style="0" bestFit="1" customWidth="1"/>
    <col min="3" max="3" width="4.57421875" style="0" customWidth="1"/>
    <col min="4" max="4" width="18.7109375" style="0" customWidth="1"/>
    <col min="5" max="5" width="2.7109375" style="0" customWidth="1"/>
    <col min="6" max="6" width="3.7109375" style="0" customWidth="1"/>
    <col min="7" max="7" width="4.28125" style="0" customWidth="1"/>
    <col min="8" max="14" width="3.7109375" style="0" customWidth="1"/>
    <col min="15" max="15" width="1.7109375" style="0" customWidth="1"/>
    <col min="16" max="22" width="3.7109375" style="0" customWidth="1"/>
    <col min="24" max="24" width="41.8515625" style="0" customWidth="1"/>
  </cols>
  <sheetData>
    <row r="1" spans="1:24" ht="24.75" customHeight="1">
      <c r="A1" s="91" t="s">
        <v>49</v>
      </c>
      <c r="B1" s="92"/>
      <c r="C1" s="92"/>
      <c r="D1" s="92"/>
      <c r="E1" s="93"/>
      <c r="F1" s="94"/>
      <c r="G1" s="94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X1" s="52"/>
    </row>
    <row r="2" spans="1:24" ht="12.75">
      <c r="A2" s="82"/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4"/>
      <c r="O2" s="83"/>
      <c r="P2" s="85"/>
      <c r="Q2" s="85"/>
      <c r="R2" s="85"/>
      <c r="S2" s="85"/>
      <c r="T2" s="85"/>
      <c r="U2" s="85"/>
      <c r="V2" s="85"/>
      <c r="X2" s="52"/>
    </row>
    <row r="3" spans="1:2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X3" s="52"/>
    </row>
    <row r="4" spans="1:24" ht="12.75">
      <c r="A4" s="83"/>
      <c r="B4" s="83"/>
      <c r="C4" s="86" t="s">
        <v>1</v>
      </c>
      <c r="D4" s="87">
        <f>'Days1-2'!D4+2</f>
        <v>42416</v>
      </c>
      <c r="E4" s="83"/>
      <c r="F4" s="83"/>
      <c r="G4" s="83"/>
      <c r="H4" s="86" t="s">
        <v>55</v>
      </c>
      <c r="I4" s="88">
        <v>1</v>
      </c>
      <c r="J4" s="89"/>
      <c r="K4" s="90" t="s">
        <v>56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X4" s="52"/>
    </row>
    <row r="5" spans="2:22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ht="12.75" customHeight="1">
      <c r="A6" s="54">
        <f>DAY(D6)</f>
        <v>16</v>
      </c>
      <c r="B6" s="54"/>
      <c r="C6" s="54"/>
      <c r="D6" s="56">
        <f>D4</f>
        <v>42416</v>
      </c>
      <c r="E6" s="56"/>
      <c r="F6" s="56"/>
      <c r="G6" s="56"/>
      <c r="H6" s="62">
        <f>DATE(YEAR($D$6),MONTH($D$6),1)</f>
        <v>42401</v>
      </c>
      <c r="I6" s="62"/>
      <c r="J6" s="62"/>
      <c r="K6" s="62"/>
      <c r="L6" s="62"/>
      <c r="M6" s="62"/>
      <c r="N6" s="62"/>
      <c r="O6" s="4"/>
      <c r="P6" s="62">
        <f>DATE(YEAR(H6+35),MONTH(H6+35),1)</f>
        <v>42430</v>
      </c>
      <c r="Q6" s="62"/>
      <c r="R6" s="62"/>
      <c r="S6" s="62"/>
      <c r="T6" s="62"/>
      <c r="U6" s="62"/>
      <c r="V6" s="62"/>
      <c r="X6" s="10"/>
    </row>
    <row r="7" spans="1:25" ht="12.75" customHeight="1">
      <c r="A7" s="54"/>
      <c r="B7" s="54"/>
      <c r="C7" s="54"/>
      <c r="D7" s="56"/>
      <c r="E7" s="56"/>
      <c r="F7" s="56"/>
      <c r="G7" s="56"/>
      <c r="H7" s="47" t="str">
        <f>CHOOSE(1+MOD($I$4+1-2,7),"Su","M","Tu","W","Th","F","Sa")</f>
        <v>Su</v>
      </c>
      <c r="I7" s="47" t="str">
        <f>CHOOSE(1+MOD($I$4+2-2,7),"Su","M","Tu","W","Th","F","Sa")</f>
        <v>M</v>
      </c>
      <c r="J7" s="47" t="str">
        <f>CHOOSE(1+MOD($I$4+3-2,7),"Su","M","Tu","W","Th","F","Sa")</f>
        <v>Tu</v>
      </c>
      <c r="K7" s="47" t="str">
        <f>CHOOSE(1+MOD($I$4+4-2,7),"Su","M","Tu","W","Th","F","Sa")</f>
        <v>W</v>
      </c>
      <c r="L7" s="47" t="str">
        <f>CHOOSE(1+MOD($I$4+5-2,7),"Su","M","Tu","W","Th","F","Sa")</f>
        <v>Th</v>
      </c>
      <c r="M7" s="47" t="str">
        <f>CHOOSE(1+MOD($I$4+6-2,7),"Su","M","Tu","W","Th","F","Sa")</f>
        <v>F</v>
      </c>
      <c r="N7" s="47" t="str">
        <f>CHOOSE(1+MOD($I$4+7-2,7),"Su","M","Tu","W","Th","F","Sa")</f>
        <v>Sa</v>
      </c>
      <c r="O7" s="46"/>
      <c r="P7" s="47" t="str">
        <f>CHOOSE(1+MOD($I$4+1-2,7),"Su","M","Tu","W","Th","F","Sa")</f>
        <v>Su</v>
      </c>
      <c r="Q7" s="47" t="str">
        <f>CHOOSE(1+MOD($I$4+2-2,7),"Su","M","Tu","W","Th","F","Sa")</f>
        <v>M</v>
      </c>
      <c r="R7" s="47" t="str">
        <f>CHOOSE(1+MOD($I$4+3-2,7),"Su","M","Tu","W","Th","F","Sa")</f>
        <v>Tu</v>
      </c>
      <c r="S7" s="47" t="str">
        <f>CHOOSE(1+MOD($I$4+4-2,7),"Su","M","Tu","W","Th","F","Sa")</f>
        <v>W</v>
      </c>
      <c r="T7" s="47" t="str">
        <f>CHOOSE(1+MOD($I$4+5-2,7),"Su","M","Tu","W","Th","F","Sa")</f>
        <v>Th</v>
      </c>
      <c r="U7" s="47" t="str">
        <f>CHOOSE(1+MOD($I$4+6-2,7),"Su","M","Tu","W","Th","F","Sa")</f>
        <v>F</v>
      </c>
      <c r="V7" s="47" t="str">
        <f>CHOOSE(1+MOD($I$4+7-2,7),"Su","M","Tu","W","Th","F","Sa")</f>
        <v>Sa</v>
      </c>
      <c r="X7" s="76"/>
      <c r="Y7" s="76"/>
    </row>
    <row r="8" spans="1:25" ht="12.75" customHeight="1">
      <c r="A8" s="54"/>
      <c r="B8" s="54"/>
      <c r="C8" s="54"/>
      <c r="D8" s="57" t="str">
        <f>INDEX({"Sunday","Monday","Tuesday","Wednesday","Thursday","Friday","Saturday"},WEEKDAY(D6))</f>
        <v>Tuesday</v>
      </c>
      <c r="E8" s="57"/>
      <c r="F8" s="57"/>
      <c r="G8" s="6"/>
      <c r="H8" s="48" t="str">
        <f>IF(WEEKDAY(H6,1)=$I$4,H6,"")</f>
        <v/>
      </c>
      <c r="I8" s="48">
        <f>IF(H8="",IF(WEEKDAY(H6,1)=MOD($I$4,7)+1,H6,""),H8+1)</f>
        <v>42401</v>
      </c>
      <c r="J8" s="48">
        <f>IF(I8="",IF(WEEKDAY(H6,1)=MOD($I$4+1,7)+1,H6,""),I8+1)</f>
        <v>42402</v>
      </c>
      <c r="K8" s="48">
        <f>IF(J8="",IF(WEEKDAY(H6,1)=MOD($I$4+2,7)+1,H6,""),J8+1)</f>
        <v>42403</v>
      </c>
      <c r="L8" s="48">
        <f>IF(K8="",IF(WEEKDAY(H6,1)=MOD($I$4+3,7)+1,H6,""),K8+1)</f>
        <v>42404</v>
      </c>
      <c r="M8" s="48">
        <f>IF(L8="",IF(WEEKDAY(H6,1)=MOD($I$4+4,7)+1,H6,""),L8+1)</f>
        <v>42405</v>
      </c>
      <c r="N8" s="48">
        <f>IF(M8="",IF(WEEKDAY(H6,1)=MOD($I$4+5,7)+1,H6,""),M8+1)</f>
        <v>42406</v>
      </c>
      <c r="O8" s="49"/>
      <c r="P8" s="48" t="str">
        <f>IF(WEEKDAY(P6,1)=$I$4,P6,"")</f>
        <v/>
      </c>
      <c r="Q8" s="48" t="str">
        <f>IF(P8="",IF(WEEKDAY(P6,1)=MOD($I$4,7)+1,P6,""),P8+1)</f>
        <v/>
      </c>
      <c r="R8" s="48">
        <f>IF(Q8="",IF(WEEKDAY(P6,1)=MOD($I$4+1,7)+1,P6,""),Q8+1)</f>
        <v>42430</v>
      </c>
      <c r="S8" s="48">
        <f>IF(R8="",IF(WEEKDAY(P6,1)=MOD($I$4+2,7)+1,P6,""),R8+1)</f>
        <v>42431</v>
      </c>
      <c r="T8" s="48">
        <f>IF(S8="",IF(WEEKDAY(P6,1)=MOD($I$4+3,7)+1,P6,""),S8+1)</f>
        <v>42432</v>
      </c>
      <c r="U8" s="48">
        <f>IF(T8="",IF(WEEKDAY(P6,1)=MOD($I$4+4,7)+1,P6,""),T8+1)</f>
        <v>42433</v>
      </c>
      <c r="V8" s="48">
        <f>IF(U8="",IF(WEEKDAY(P6,1)=MOD($I$4+5,7)+1,P6,""),U8+1)</f>
        <v>42434</v>
      </c>
      <c r="X8" s="76"/>
      <c r="Y8" s="76"/>
    </row>
    <row r="9" spans="1:25" ht="12.75" customHeight="1">
      <c r="A9" s="55"/>
      <c r="B9" s="55"/>
      <c r="C9" s="55"/>
      <c r="D9" s="58"/>
      <c r="E9" s="58"/>
      <c r="F9" s="58"/>
      <c r="G9" s="6"/>
      <c r="H9" s="48">
        <f>IF(N8="","",IF(MONTH(N8+1)&lt;&gt;MONTH(N8),"",N8+1))</f>
        <v>42407</v>
      </c>
      <c r="I9" s="48">
        <f>IF(H9="","",IF(MONTH(H9+1)&lt;&gt;MONTH(H9),"",H9+1))</f>
        <v>42408</v>
      </c>
      <c r="J9" s="48">
        <f aca="true" t="shared" si="0" ref="J9:N9">IF(I9="","",IF(MONTH(I9+1)&lt;&gt;MONTH(I9),"",I9+1))</f>
        <v>42409</v>
      </c>
      <c r="K9" s="48">
        <f>IF(J9="","",IF(MONTH(J9+1)&lt;&gt;MONTH(J9),"",J9+1))</f>
        <v>42410</v>
      </c>
      <c r="L9" s="48">
        <f t="shared" si="0"/>
        <v>42411</v>
      </c>
      <c r="M9" s="48">
        <f t="shared" si="0"/>
        <v>42412</v>
      </c>
      <c r="N9" s="48">
        <f t="shared" si="0"/>
        <v>42413</v>
      </c>
      <c r="O9" s="9"/>
      <c r="P9" s="48">
        <f>IF(V8="","",IF(MONTH(V8+1)&lt;&gt;MONTH(V8),"",V8+1))</f>
        <v>42435</v>
      </c>
      <c r="Q9" s="48">
        <f>IF(P9="","",IF(MONTH(P9+1)&lt;&gt;MONTH(P9),"",P9+1))</f>
        <v>42436</v>
      </c>
      <c r="R9" s="48">
        <f aca="true" t="shared" si="1" ref="R9:S13">IF(Q9="","",IF(MONTH(Q9+1)&lt;&gt;MONTH(Q9),"",Q9+1))</f>
        <v>42437</v>
      </c>
      <c r="S9" s="48">
        <f>IF(R9="","",IF(MONTH(R9+1)&lt;&gt;MONTH(R9),"",R9+1))</f>
        <v>42438</v>
      </c>
      <c r="T9" s="48">
        <f aca="true" t="shared" si="2" ref="T9:V13">IF(S9="","",IF(MONTH(S9+1)&lt;&gt;MONTH(S9),"",S9+1))</f>
        <v>42439</v>
      </c>
      <c r="U9" s="48">
        <f t="shared" si="2"/>
        <v>42440</v>
      </c>
      <c r="V9" s="48">
        <f t="shared" si="2"/>
        <v>42441</v>
      </c>
      <c r="X9" s="76"/>
      <c r="Y9" s="76"/>
    </row>
    <row r="10" spans="1:25" ht="12.75" customHeight="1">
      <c r="A10" s="71" t="str">
        <f>IF(ISERROR(MATCH(D6,arr_holidaydate,0)),"",INDEX(arr_holiday,MATCH(D6,arr_holidaydate,0)))</f>
        <v/>
      </c>
      <c r="B10" s="71"/>
      <c r="C10" s="71"/>
      <c r="D10" s="71"/>
      <c r="E10" s="61" t="str">
        <f>"W"&amp;TEXT(1+INT((D6-DATE(YEAR(D6+4-WEEKDAY(D6+6)),1,5)+WEEKDAY(DATE(YEAR(D6+4-WEEKDAY(D6+6)),1,3)))/7),"00")&amp;"-"&amp;WEEKDAY(D6,2)</f>
        <v>W07-2</v>
      </c>
      <c r="F10" s="61"/>
      <c r="H10" s="48">
        <f aca="true" t="shared" si="3" ref="H10:H13">IF(N9="","",IF(MONTH(N9+1)&lt;&gt;MONTH(N9),"",N9+1))</f>
        <v>42414</v>
      </c>
      <c r="I10" s="48">
        <f aca="true" t="shared" si="4" ref="I10:N13">IF(H10="","",IF(MONTH(H10+1)&lt;&gt;MONTH(H10),"",H10+1))</f>
        <v>42415</v>
      </c>
      <c r="J10" s="48">
        <f t="shared" si="4"/>
        <v>42416</v>
      </c>
      <c r="K10" s="48">
        <f t="shared" si="4"/>
        <v>42417</v>
      </c>
      <c r="L10" s="48">
        <f t="shared" si="4"/>
        <v>42418</v>
      </c>
      <c r="M10" s="48">
        <f t="shared" si="4"/>
        <v>42419</v>
      </c>
      <c r="N10" s="48">
        <f t="shared" si="4"/>
        <v>42420</v>
      </c>
      <c r="O10" s="9"/>
      <c r="P10" s="48">
        <f aca="true" t="shared" si="5" ref="P10:P13">IF(V9="","",IF(MONTH(V9+1)&lt;&gt;MONTH(V9),"",V9+1))</f>
        <v>42442</v>
      </c>
      <c r="Q10" s="48">
        <f aca="true" t="shared" si="6" ref="Q10:Q13">IF(P10="","",IF(MONTH(P10+1)&lt;&gt;MONTH(P10),"",P10+1))</f>
        <v>42443</v>
      </c>
      <c r="R10" s="48">
        <f t="shared" si="1"/>
        <v>42444</v>
      </c>
      <c r="S10" s="48">
        <f t="shared" si="1"/>
        <v>42445</v>
      </c>
      <c r="T10" s="48">
        <f t="shared" si="2"/>
        <v>42446</v>
      </c>
      <c r="U10" s="48">
        <f t="shared" si="2"/>
        <v>42447</v>
      </c>
      <c r="V10" s="48">
        <f t="shared" si="2"/>
        <v>42448</v>
      </c>
      <c r="X10" s="76"/>
      <c r="Y10" s="76"/>
    </row>
    <row r="11" spans="1:25" ht="12.75">
      <c r="A11" s="71" t="str">
        <f ca="1">IF(ISERROR(OFFSET(arr_holidaydate,-1+MATCH(D6,arr_holidaydate,0)+MATCH(D6,OFFSET(arr_holidaydate,MATCH(D6,arr_holidaydate,0),0,1000,1),0),-5,1,1)),"",OFFSET(arr_holidaydate,-1+MATCH(D6,arr_holidaydate,0)+MATCH(D6,OFFSET(arr_holidaydate,MATCH(D6,arr_holidaydate,0),0,1000,1),0),-5,1,1))</f>
        <v/>
      </c>
      <c r="B11" s="71"/>
      <c r="C11" s="71"/>
      <c r="D11" s="71"/>
      <c r="H11" s="48">
        <f t="shared" si="3"/>
        <v>42421</v>
      </c>
      <c r="I11" s="48">
        <f t="shared" si="4"/>
        <v>42422</v>
      </c>
      <c r="J11" s="48">
        <f t="shared" si="4"/>
        <v>42423</v>
      </c>
      <c r="K11" s="48">
        <f t="shared" si="4"/>
        <v>42424</v>
      </c>
      <c r="L11" s="48">
        <f t="shared" si="4"/>
        <v>42425</v>
      </c>
      <c r="M11" s="48">
        <f t="shared" si="4"/>
        <v>42426</v>
      </c>
      <c r="N11" s="48">
        <f t="shared" si="4"/>
        <v>42427</v>
      </c>
      <c r="O11" s="9"/>
      <c r="P11" s="48">
        <f t="shared" si="5"/>
        <v>42449</v>
      </c>
      <c r="Q11" s="48">
        <f t="shared" si="6"/>
        <v>42450</v>
      </c>
      <c r="R11" s="48">
        <f t="shared" si="1"/>
        <v>42451</v>
      </c>
      <c r="S11" s="48">
        <f t="shared" si="1"/>
        <v>42452</v>
      </c>
      <c r="T11" s="48">
        <f t="shared" si="2"/>
        <v>42453</v>
      </c>
      <c r="U11" s="48">
        <f t="shared" si="2"/>
        <v>42454</v>
      </c>
      <c r="V11" s="48">
        <f t="shared" si="2"/>
        <v>42455</v>
      </c>
      <c r="X11" s="76"/>
      <c r="Y11" s="76"/>
    </row>
    <row r="12" spans="1:25" ht="12.75">
      <c r="A12" s="71" t="str">
        <f ca="1">IF(ISERROR(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,"",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</f>
        <v/>
      </c>
      <c r="B12" s="71"/>
      <c r="C12" s="71"/>
      <c r="D12" s="71"/>
      <c r="H12" s="48">
        <f t="shared" si="3"/>
        <v>42428</v>
      </c>
      <c r="I12" s="48">
        <f t="shared" si="4"/>
        <v>42429</v>
      </c>
      <c r="J12" s="48" t="str">
        <f t="shared" si="4"/>
        <v/>
      </c>
      <c r="K12" s="48" t="str">
        <f t="shared" si="4"/>
        <v/>
      </c>
      <c r="L12" s="48" t="str">
        <f t="shared" si="4"/>
        <v/>
      </c>
      <c r="M12" s="48" t="str">
        <f t="shared" si="4"/>
        <v/>
      </c>
      <c r="N12" s="48" t="str">
        <f t="shared" si="4"/>
        <v/>
      </c>
      <c r="O12" s="9"/>
      <c r="P12" s="48">
        <f t="shared" si="5"/>
        <v>42456</v>
      </c>
      <c r="Q12" s="48">
        <f t="shared" si="6"/>
        <v>42457</v>
      </c>
      <c r="R12" s="48">
        <f t="shared" si="1"/>
        <v>42458</v>
      </c>
      <c r="S12" s="48">
        <f t="shared" si="1"/>
        <v>42459</v>
      </c>
      <c r="T12" s="48">
        <f t="shared" si="2"/>
        <v>42460</v>
      </c>
      <c r="U12" s="48" t="str">
        <f t="shared" si="2"/>
        <v/>
      </c>
      <c r="V12" s="48" t="str">
        <f t="shared" si="2"/>
        <v/>
      </c>
      <c r="X12" s="76"/>
      <c r="Y12" s="76"/>
    </row>
    <row r="13" spans="1:25" ht="12.75">
      <c r="A13" s="7"/>
      <c r="H13" s="48" t="str">
        <f t="shared" si="3"/>
        <v/>
      </c>
      <c r="I13" s="48" t="str">
        <f t="shared" si="4"/>
        <v/>
      </c>
      <c r="J13" s="48" t="str">
        <f t="shared" si="4"/>
        <v/>
      </c>
      <c r="K13" s="48" t="str">
        <f t="shared" si="4"/>
        <v/>
      </c>
      <c r="L13" s="48" t="str">
        <f t="shared" si="4"/>
        <v/>
      </c>
      <c r="M13" s="48" t="str">
        <f t="shared" si="4"/>
        <v/>
      </c>
      <c r="N13" s="48" t="str">
        <f t="shared" si="4"/>
        <v/>
      </c>
      <c r="O13" s="9"/>
      <c r="P13" s="48" t="str">
        <f t="shared" si="5"/>
        <v/>
      </c>
      <c r="Q13" s="48" t="str">
        <f t="shared" si="6"/>
        <v/>
      </c>
      <c r="R13" s="48" t="str">
        <f t="shared" si="1"/>
        <v/>
      </c>
      <c r="S13" s="48" t="str">
        <f t="shared" si="1"/>
        <v/>
      </c>
      <c r="T13" s="48" t="str">
        <f t="shared" si="2"/>
        <v/>
      </c>
      <c r="U13" s="48" t="str">
        <f t="shared" si="2"/>
        <v/>
      </c>
      <c r="V13" s="48" t="str">
        <f t="shared" si="2"/>
        <v/>
      </c>
      <c r="X13" s="76"/>
      <c r="Y13" s="76"/>
    </row>
    <row r="14" spans="1:25" ht="14.1" customHeight="1">
      <c r="A14" s="53" t="s">
        <v>69</v>
      </c>
      <c r="B14" s="53"/>
      <c r="C14" s="53"/>
      <c r="D14" s="53"/>
      <c r="E14" s="9"/>
      <c r="F14" s="33"/>
      <c r="G14" s="33"/>
      <c r="H14" s="33" t="s">
        <v>44</v>
      </c>
      <c r="I14" s="33"/>
      <c r="J14" s="33"/>
      <c r="K14" s="33"/>
      <c r="L14" s="33"/>
      <c r="M14" s="33"/>
      <c r="N14" s="33"/>
      <c r="O14" s="26"/>
      <c r="P14" s="53" t="s">
        <v>7</v>
      </c>
      <c r="Q14" s="53"/>
      <c r="R14" s="53"/>
      <c r="S14" s="53"/>
      <c r="T14" s="53"/>
      <c r="U14" s="53"/>
      <c r="V14" s="53"/>
      <c r="X14" s="76"/>
      <c r="Y14" s="76"/>
    </row>
    <row r="15" spans="1:25" ht="12.75" customHeight="1">
      <c r="A15" s="70" t="str">
        <f aca="true" t="shared" si="7" ref="A15:A24">IF(ISERROR(X7)," - "," - "&amp;X7)</f>
        <v xml:space="preserve"> - </v>
      </c>
      <c r="B15" s="70"/>
      <c r="C15" s="70"/>
      <c r="D15" s="70"/>
      <c r="F15" s="59">
        <v>7</v>
      </c>
      <c r="G15" s="27" t="s">
        <v>48</v>
      </c>
      <c r="H15" s="14"/>
      <c r="I15" s="14"/>
      <c r="J15" s="14"/>
      <c r="K15" s="14"/>
      <c r="L15" s="14"/>
      <c r="M15" s="14"/>
      <c r="N15" s="14"/>
      <c r="O15" s="12"/>
      <c r="P15" s="14"/>
      <c r="Q15" s="14"/>
      <c r="R15" s="14"/>
      <c r="S15" s="14"/>
      <c r="T15" s="14"/>
      <c r="U15" s="14"/>
      <c r="V15" s="14"/>
      <c r="X15" s="76"/>
      <c r="Y15" s="76"/>
    </row>
    <row r="16" spans="1:25" ht="12.75" customHeight="1">
      <c r="A16" s="70" t="str">
        <f t="shared" si="7"/>
        <v xml:space="preserve"> - </v>
      </c>
      <c r="B16" s="70"/>
      <c r="C16" s="70"/>
      <c r="D16" s="70"/>
      <c r="F16" s="60"/>
      <c r="G16" s="28" t="s">
        <v>45</v>
      </c>
      <c r="H16" s="15"/>
      <c r="I16" s="15"/>
      <c r="J16" s="15"/>
      <c r="K16" s="15"/>
      <c r="L16" s="15"/>
      <c r="M16" s="15"/>
      <c r="N16" s="15"/>
      <c r="O16" s="12"/>
      <c r="P16" s="16"/>
      <c r="Q16" s="16"/>
      <c r="R16" s="16"/>
      <c r="S16" s="16"/>
      <c r="T16" s="16"/>
      <c r="U16" s="16"/>
      <c r="V16" s="16"/>
      <c r="X16" s="76"/>
      <c r="Y16" s="76"/>
    </row>
    <row r="17" spans="1:22" ht="12.75" customHeight="1">
      <c r="A17" s="70" t="str">
        <f t="shared" si="7"/>
        <v xml:space="preserve"> - </v>
      </c>
      <c r="B17" s="70"/>
      <c r="C17" s="70"/>
      <c r="D17" s="70"/>
      <c r="F17" s="59">
        <f>IF(F15=12,1,F15+1)</f>
        <v>8</v>
      </c>
      <c r="G17" s="27" t="s">
        <v>48</v>
      </c>
      <c r="H17" s="14"/>
      <c r="I17" s="14"/>
      <c r="J17" s="14"/>
      <c r="K17" s="14"/>
      <c r="L17" s="14"/>
      <c r="M17" s="14"/>
      <c r="N17" s="14"/>
      <c r="O17" s="12"/>
      <c r="P17" s="16"/>
      <c r="Q17" s="16"/>
      <c r="R17" s="16"/>
      <c r="S17" s="16"/>
      <c r="T17" s="16"/>
      <c r="U17" s="16"/>
      <c r="V17" s="16"/>
    </row>
    <row r="18" spans="1:24" ht="12.75" customHeight="1">
      <c r="A18" s="70" t="str">
        <f t="shared" si="7"/>
        <v xml:space="preserve"> - </v>
      </c>
      <c r="B18" s="70"/>
      <c r="C18" s="70"/>
      <c r="D18" s="70"/>
      <c r="F18" s="59"/>
      <c r="G18" s="29" t="s">
        <v>46</v>
      </c>
      <c r="H18" s="16"/>
      <c r="I18" s="16"/>
      <c r="J18" s="16"/>
      <c r="K18" s="16"/>
      <c r="L18" s="16"/>
      <c r="M18" s="16"/>
      <c r="N18" s="16"/>
      <c r="O18" s="12"/>
      <c r="P18" s="16"/>
      <c r="Q18" s="16"/>
      <c r="R18" s="16"/>
      <c r="S18" s="16"/>
      <c r="T18" s="16"/>
      <c r="U18" s="16"/>
      <c r="V18" s="16"/>
      <c r="X18" s="74"/>
    </row>
    <row r="19" spans="1:24" ht="12.75" customHeight="1">
      <c r="A19" s="70" t="str">
        <f t="shared" si="7"/>
        <v xml:space="preserve"> - </v>
      </c>
      <c r="B19" s="70"/>
      <c r="C19" s="70"/>
      <c r="D19" s="70"/>
      <c r="F19" s="67"/>
      <c r="G19" s="29" t="s">
        <v>45</v>
      </c>
      <c r="H19" s="16"/>
      <c r="I19" s="16"/>
      <c r="J19" s="16"/>
      <c r="K19" s="16"/>
      <c r="L19" s="16"/>
      <c r="M19" s="16"/>
      <c r="N19" s="16"/>
      <c r="O19" s="12"/>
      <c r="P19" s="16"/>
      <c r="Q19" s="16"/>
      <c r="R19" s="16"/>
      <c r="S19" s="16"/>
      <c r="T19" s="16"/>
      <c r="U19" s="16"/>
      <c r="V19" s="16"/>
      <c r="X19" s="74"/>
    </row>
    <row r="20" spans="1:24" ht="12.75" customHeight="1">
      <c r="A20" s="70" t="str">
        <f t="shared" si="7"/>
        <v xml:space="preserve"> - </v>
      </c>
      <c r="B20" s="70"/>
      <c r="C20" s="70"/>
      <c r="D20" s="70"/>
      <c r="F20" s="67"/>
      <c r="G20" s="30" t="s">
        <v>47</v>
      </c>
      <c r="H20" s="17"/>
      <c r="I20" s="17"/>
      <c r="J20" s="17"/>
      <c r="K20" s="17"/>
      <c r="L20" s="17"/>
      <c r="M20" s="17"/>
      <c r="N20" s="17"/>
      <c r="O20" s="12"/>
      <c r="P20" s="16"/>
      <c r="Q20" s="16"/>
      <c r="R20" s="16"/>
      <c r="S20" s="16"/>
      <c r="T20" s="16"/>
      <c r="U20" s="16"/>
      <c r="V20" s="16"/>
      <c r="X20" s="74"/>
    </row>
    <row r="21" spans="1:24" ht="12.75" customHeight="1">
      <c r="A21" s="70" t="str">
        <f t="shared" si="7"/>
        <v xml:space="preserve"> - </v>
      </c>
      <c r="B21" s="70"/>
      <c r="C21" s="70"/>
      <c r="D21" s="70"/>
      <c r="F21" s="69">
        <f>IF(F17=12,1,F17+1)</f>
        <v>9</v>
      </c>
      <c r="G21" s="31" t="s">
        <v>48</v>
      </c>
      <c r="H21" s="18"/>
      <c r="I21" s="18"/>
      <c r="J21" s="18"/>
      <c r="K21" s="18"/>
      <c r="L21" s="18"/>
      <c r="M21" s="18"/>
      <c r="N21" s="18"/>
      <c r="O21" s="12"/>
      <c r="P21" s="16"/>
      <c r="Q21" s="16"/>
      <c r="R21" s="16"/>
      <c r="S21" s="16"/>
      <c r="T21" s="16"/>
      <c r="U21" s="16"/>
      <c r="V21" s="16"/>
      <c r="X21" s="74"/>
    </row>
    <row r="22" spans="1:24" ht="12.75" customHeight="1">
      <c r="A22" s="70" t="str">
        <f t="shared" si="7"/>
        <v xml:space="preserve"> - </v>
      </c>
      <c r="B22" s="70"/>
      <c r="C22" s="70"/>
      <c r="D22" s="70"/>
      <c r="F22" s="59"/>
      <c r="G22" s="29" t="s">
        <v>46</v>
      </c>
      <c r="H22" s="16"/>
      <c r="I22" s="16"/>
      <c r="J22" s="16"/>
      <c r="K22" s="16"/>
      <c r="L22" s="16"/>
      <c r="M22" s="16"/>
      <c r="N22" s="16"/>
      <c r="O22" s="12"/>
      <c r="P22" s="16"/>
      <c r="Q22" s="16"/>
      <c r="R22" s="16"/>
      <c r="S22" s="16"/>
      <c r="T22" s="16"/>
      <c r="U22" s="16"/>
      <c r="V22" s="16"/>
      <c r="X22" s="74"/>
    </row>
    <row r="23" spans="1:22" ht="12.75" customHeight="1">
      <c r="A23" s="70" t="str">
        <f t="shared" si="7"/>
        <v xml:space="preserve"> - </v>
      </c>
      <c r="B23" s="70"/>
      <c r="C23" s="70"/>
      <c r="D23" s="70"/>
      <c r="F23" s="67"/>
      <c r="G23" s="29" t="s">
        <v>45</v>
      </c>
      <c r="H23" s="16"/>
      <c r="I23" s="16"/>
      <c r="J23" s="16"/>
      <c r="K23" s="16"/>
      <c r="L23" s="16"/>
      <c r="M23" s="16"/>
      <c r="N23" s="16"/>
      <c r="O23" s="12"/>
      <c r="P23" s="16"/>
      <c r="Q23" s="16"/>
      <c r="R23" s="16"/>
      <c r="S23" s="16"/>
      <c r="T23" s="16"/>
      <c r="U23" s="16"/>
      <c r="V23" s="16"/>
    </row>
    <row r="24" spans="1:22" ht="12.75" customHeight="1">
      <c r="A24" s="70" t="str">
        <f t="shared" si="7"/>
        <v xml:space="preserve"> - </v>
      </c>
      <c r="B24" s="70"/>
      <c r="C24" s="70"/>
      <c r="D24" s="70"/>
      <c r="F24" s="68"/>
      <c r="G24" s="32" t="s">
        <v>47</v>
      </c>
      <c r="H24" s="19"/>
      <c r="I24" s="19"/>
      <c r="J24" s="19"/>
      <c r="K24" s="19"/>
      <c r="L24" s="19"/>
      <c r="M24" s="19"/>
      <c r="N24" s="19"/>
      <c r="O24" s="12"/>
      <c r="P24" s="16"/>
      <c r="Q24" s="16"/>
      <c r="R24" s="16"/>
      <c r="S24" s="16"/>
      <c r="T24" s="16"/>
      <c r="U24" s="16"/>
      <c r="V24" s="16"/>
    </row>
    <row r="25" spans="1:22" ht="12.75" customHeight="1">
      <c r="A25" s="12"/>
      <c r="B25" s="12"/>
      <c r="C25" s="12"/>
      <c r="D25" s="12"/>
      <c r="F25" s="69">
        <f>IF(F21=12,1,F21+1)</f>
        <v>10</v>
      </c>
      <c r="G25" s="31" t="s">
        <v>48</v>
      </c>
      <c r="H25" s="18"/>
      <c r="I25" s="18"/>
      <c r="J25" s="18"/>
      <c r="K25" s="18"/>
      <c r="L25" s="18"/>
      <c r="M25" s="18"/>
      <c r="N25" s="18"/>
      <c r="O25" s="12"/>
      <c r="P25" s="16"/>
      <c r="Q25" s="16"/>
      <c r="R25" s="16"/>
      <c r="S25" s="16"/>
      <c r="T25" s="16"/>
      <c r="U25" s="16"/>
      <c r="V25" s="16"/>
    </row>
    <row r="26" spans="1:22" ht="12.75" customHeight="1">
      <c r="A26" s="34" t="s">
        <v>39</v>
      </c>
      <c r="B26" s="35" t="s">
        <v>38</v>
      </c>
      <c r="C26" s="73" t="s">
        <v>40</v>
      </c>
      <c r="D26" s="73"/>
      <c r="F26" s="59"/>
      <c r="G26" s="29" t="s">
        <v>46</v>
      </c>
      <c r="H26" s="16"/>
      <c r="I26" s="16"/>
      <c r="J26" s="16"/>
      <c r="K26" s="16"/>
      <c r="L26" s="16"/>
      <c r="M26" s="16"/>
      <c r="N26" s="16"/>
      <c r="O26" s="12"/>
      <c r="P26" s="16"/>
      <c r="Q26" s="16"/>
      <c r="R26" s="16"/>
      <c r="S26" s="16"/>
      <c r="T26" s="16"/>
      <c r="U26" s="16"/>
      <c r="V26" s="16"/>
    </row>
    <row r="27" spans="1:22" ht="12.75" customHeight="1">
      <c r="A27" s="20"/>
      <c r="B27" s="21"/>
      <c r="C27" s="22"/>
      <c r="D27" s="23"/>
      <c r="F27" s="67"/>
      <c r="G27" s="29" t="s">
        <v>45</v>
      </c>
      <c r="H27" s="16"/>
      <c r="I27" s="16"/>
      <c r="J27" s="16"/>
      <c r="K27" s="16"/>
      <c r="L27" s="16"/>
      <c r="M27" s="16"/>
      <c r="N27" s="16"/>
      <c r="O27" s="12"/>
      <c r="P27" s="16"/>
      <c r="Q27" s="16"/>
      <c r="R27" s="16"/>
      <c r="S27" s="16"/>
      <c r="T27" s="16"/>
      <c r="U27" s="16"/>
      <c r="V27" s="16"/>
    </row>
    <row r="28" spans="1:22" ht="12.75" customHeight="1">
      <c r="A28" s="20"/>
      <c r="B28" s="21"/>
      <c r="C28" s="24"/>
      <c r="D28" s="25"/>
      <c r="F28" s="68"/>
      <c r="G28" s="32" t="s">
        <v>47</v>
      </c>
      <c r="H28" s="19"/>
      <c r="I28" s="19"/>
      <c r="J28" s="19"/>
      <c r="K28" s="19"/>
      <c r="L28" s="19"/>
      <c r="M28" s="19"/>
      <c r="N28" s="19"/>
      <c r="O28" s="12"/>
      <c r="P28" s="16"/>
      <c r="Q28" s="16"/>
      <c r="R28" s="16"/>
      <c r="S28" s="16"/>
      <c r="T28" s="16"/>
      <c r="U28" s="16"/>
      <c r="V28" s="16"/>
    </row>
    <row r="29" spans="1:22" ht="12.75" customHeight="1">
      <c r="A29" s="20"/>
      <c r="B29" s="21"/>
      <c r="C29" s="24"/>
      <c r="D29" s="25"/>
      <c r="F29" s="69">
        <f>IF(F25=12,1,F25+1)</f>
        <v>11</v>
      </c>
      <c r="G29" s="31" t="s">
        <v>48</v>
      </c>
      <c r="H29" s="18"/>
      <c r="I29" s="18"/>
      <c r="J29" s="18"/>
      <c r="K29" s="18"/>
      <c r="L29" s="18"/>
      <c r="M29" s="18"/>
      <c r="N29" s="18"/>
      <c r="O29" s="12"/>
      <c r="P29" s="16"/>
      <c r="Q29" s="16"/>
      <c r="R29" s="16"/>
      <c r="S29" s="16"/>
      <c r="T29" s="16"/>
      <c r="U29" s="16"/>
      <c r="V29" s="16"/>
    </row>
    <row r="30" spans="1:22" ht="12.75" customHeight="1">
      <c r="A30" s="20"/>
      <c r="B30" s="21"/>
      <c r="C30" s="24"/>
      <c r="D30" s="25"/>
      <c r="F30" s="59"/>
      <c r="G30" s="29" t="s">
        <v>46</v>
      </c>
      <c r="H30" s="16"/>
      <c r="I30" s="16"/>
      <c r="J30" s="16"/>
      <c r="K30" s="16"/>
      <c r="L30" s="16"/>
      <c r="M30" s="16"/>
      <c r="N30" s="16"/>
      <c r="O30" s="12"/>
      <c r="P30" s="16"/>
      <c r="Q30" s="16"/>
      <c r="R30" s="16"/>
      <c r="S30" s="16"/>
      <c r="T30" s="16"/>
      <c r="U30" s="16"/>
      <c r="V30" s="16"/>
    </row>
    <row r="31" spans="1:22" ht="12.75" customHeight="1">
      <c r="A31" s="20"/>
      <c r="B31" s="21"/>
      <c r="C31" s="24"/>
      <c r="D31" s="25"/>
      <c r="F31" s="67"/>
      <c r="G31" s="29" t="s">
        <v>45</v>
      </c>
      <c r="H31" s="16"/>
      <c r="I31" s="16"/>
      <c r="J31" s="16"/>
      <c r="K31" s="16"/>
      <c r="L31" s="16"/>
      <c r="M31" s="16"/>
      <c r="N31" s="16"/>
      <c r="O31" s="12"/>
      <c r="P31" s="16"/>
      <c r="Q31" s="16"/>
      <c r="R31" s="16"/>
      <c r="S31" s="16"/>
      <c r="T31" s="16"/>
      <c r="U31" s="16"/>
      <c r="V31" s="16"/>
    </row>
    <row r="32" spans="1:22" ht="12.75" customHeight="1">
      <c r="A32" s="20"/>
      <c r="B32" s="21"/>
      <c r="C32" s="24"/>
      <c r="D32" s="25"/>
      <c r="F32" s="68"/>
      <c r="G32" s="32" t="s">
        <v>47</v>
      </c>
      <c r="H32" s="19"/>
      <c r="I32" s="19"/>
      <c r="J32" s="19"/>
      <c r="K32" s="19"/>
      <c r="L32" s="19"/>
      <c r="M32" s="19"/>
      <c r="N32" s="19"/>
      <c r="O32" s="12"/>
      <c r="P32" s="16"/>
      <c r="Q32" s="16"/>
      <c r="R32" s="16"/>
      <c r="S32" s="16"/>
      <c r="T32" s="16"/>
      <c r="U32" s="16"/>
      <c r="V32" s="16"/>
    </row>
    <row r="33" spans="1:22" ht="12.75" customHeight="1">
      <c r="A33" s="20"/>
      <c r="B33" s="21"/>
      <c r="C33" s="24"/>
      <c r="D33" s="25"/>
      <c r="F33" s="69">
        <f>IF(F29=12,1,F29+1)</f>
        <v>12</v>
      </c>
      <c r="G33" s="31" t="s">
        <v>48</v>
      </c>
      <c r="H33" s="18"/>
      <c r="I33" s="18"/>
      <c r="J33" s="18"/>
      <c r="K33" s="18"/>
      <c r="L33" s="18"/>
      <c r="M33" s="18"/>
      <c r="N33" s="18"/>
      <c r="O33" s="12"/>
      <c r="P33" s="16"/>
      <c r="Q33" s="16"/>
      <c r="R33" s="16"/>
      <c r="S33" s="16"/>
      <c r="T33" s="16"/>
      <c r="U33" s="16"/>
      <c r="V33" s="16"/>
    </row>
    <row r="34" spans="1:22" ht="12.75" customHeight="1">
      <c r="A34" s="20"/>
      <c r="B34" s="21"/>
      <c r="C34" s="24"/>
      <c r="D34" s="25"/>
      <c r="F34" s="59"/>
      <c r="G34" s="29" t="s">
        <v>46</v>
      </c>
      <c r="H34" s="16"/>
      <c r="I34" s="16"/>
      <c r="J34" s="16"/>
      <c r="K34" s="16"/>
      <c r="L34" s="16"/>
      <c r="M34" s="16"/>
      <c r="N34" s="16"/>
      <c r="O34" s="12"/>
      <c r="P34" s="16"/>
      <c r="Q34" s="16"/>
      <c r="R34" s="16"/>
      <c r="S34" s="16"/>
      <c r="T34" s="16"/>
      <c r="U34" s="16"/>
      <c r="V34" s="16"/>
    </row>
    <row r="35" spans="1:22" ht="12.75" customHeight="1">
      <c r="A35" s="20"/>
      <c r="B35" s="21"/>
      <c r="C35" s="24"/>
      <c r="D35" s="25"/>
      <c r="F35" s="67"/>
      <c r="G35" s="29" t="s">
        <v>45</v>
      </c>
      <c r="H35" s="16"/>
      <c r="I35" s="16"/>
      <c r="J35" s="16"/>
      <c r="K35" s="16"/>
      <c r="L35" s="16"/>
      <c r="M35" s="16"/>
      <c r="N35" s="16"/>
      <c r="O35" s="12"/>
      <c r="P35" s="16"/>
      <c r="Q35" s="16"/>
      <c r="R35" s="16"/>
      <c r="S35" s="16"/>
      <c r="T35" s="16"/>
      <c r="U35" s="16"/>
      <c r="V35" s="16"/>
    </row>
    <row r="36" spans="1:22" ht="12.75" customHeight="1">
      <c r="A36" s="20"/>
      <c r="B36" s="21"/>
      <c r="C36" s="24"/>
      <c r="D36" s="25"/>
      <c r="F36" s="68"/>
      <c r="G36" s="32" t="s">
        <v>47</v>
      </c>
      <c r="H36" s="19"/>
      <c r="I36" s="19"/>
      <c r="J36" s="19"/>
      <c r="K36" s="19"/>
      <c r="L36" s="19"/>
      <c r="M36" s="19"/>
      <c r="N36" s="19"/>
      <c r="O36" s="12"/>
      <c r="P36" s="16"/>
      <c r="Q36" s="16"/>
      <c r="R36" s="16"/>
      <c r="S36" s="16"/>
      <c r="T36" s="16"/>
      <c r="U36" s="16"/>
      <c r="V36" s="16"/>
    </row>
    <row r="37" spans="1:22" ht="12.75" customHeight="1">
      <c r="A37" s="20"/>
      <c r="B37" s="21"/>
      <c r="C37" s="24"/>
      <c r="D37" s="25"/>
      <c r="F37" s="69">
        <f>IF(F33=12,1,F33+1)</f>
        <v>1</v>
      </c>
      <c r="G37" s="31" t="s">
        <v>48</v>
      </c>
      <c r="H37" s="18"/>
      <c r="I37" s="18"/>
      <c r="J37" s="18"/>
      <c r="K37" s="18"/>
      <c r="L37" s="18"/>
      <c r="M37" s="18"/>
      <c r="N37" s="18"/>
      <c r="O37" s="12"/>
      <c r="P37" s="16"/>
      <c r="Q37" s="16"/>
      <c r="R37" s="16"/>
      <c r="S37" s="16"/>
      <c r="T37" s="16"/>
      <c r="U37" s="16"/>
      <c r="V37" s="16"/>
    </row>
    <row r="38" spans="1:22" ht="12.75" customHeight="1">
      <c r="A38" s="20"/>
      <c r="B38" s="21"/>
      <c r="C38" s="24"/>
      <c r="D38" s="25"/>
      <c r="F38" s="59"/>
      <c r="G38" s="29" t="s">
        <v>46</v>
      </c>
      <c r="H38" s="16"/>
      <c r="I38" s="16"/>
      <c r="J38" s="16"/>
      <c r="K38" s="16"/>
      <c r="L38" s="16"/>
      <c r="M38" s="16"/>
      <c r="N38" s="16"/>
      <c r="O38" s="12"/>
      <c r="P38" s="16"/>
      <c r="Q38" s="16"/>
      <c r="R38" s="16"/>
      <c r="S38" s="16"/>
      <c r="T38" s="16"/>
      <c r="U38" s="16"/>
      <c r="V38" s="16"/>
    </row>
    <row r="39" spans="1:22" ht="12.75" customHeight="1">
      <c r="A39" s="20"/>
      <c r="B39" s="21"/>
      <c r="C39" s="24"/>
      <c r="D39" s="25"/>
      <c r="F39" s="67"/>
      <c r="G39" s="29" t="s">
        <v>45</v>
      </c>
      <c r="H39" s="16"/>
      <c r="I39" s="16"/>
      <c r="J39" s="16"/>
      <c r="K39" s="16"/>
      <c r="L39" s="16"/>
      <c r="M39" s="16"/>
      <c r="N39" s="16"/>
      <c r="O39" s="12"/>
      <c r="P39" s="16"/>
      <c r="Q39" s="16"/>
      <c r="R39" s="16"/>
      <c r="S39" s="16"/>
      <c r="T39" s="16"/>
      <c r="U39" s="16"/>
      <c r="V39" s="16"/>
    </row>
    <row r="40" spans="1:22" ht="12.75" customHeight="1">
      <c r="A40" s="20"/>
      <c r="B40" s="21"/>
      <c r="C40" s="24"/>
      <c r="D40" s="25"/>
      <c r="F40" s="68"/>
      <c r="G40" s="32" t="s">
        <v>47</v>
      </c>
      <c r="H40" s="19"/>
      <c r="I40" s="19"/>
      <c r="J40" s="19"/>
      <c r="K40" s="19"/>
      <c r="L40" s="19"/>
      <c r="M40" s="19"/>
      <c r="N40" s="19"/>
      <c r="O40" s="12"/>
      <c r="P40" s="16"/>
      <c r="Q40" s="16"/>
      <c r="R40" s="16"/>
      <c r="S40" s="16"/>
      <c r="T40" s="16"/>
      <c r="U40" s="16"/>
      <c r="V40" s="16"/>
    </row>
    <row r="41" spans="1:22" ht="12.75" customHeight="1">
      <c r="A41" s="20"/>
      <c r="B41" s="21"/>
      <c r="C41" s="24"/>
      <c r="D41" s="25"/>
      <c r="F41" s="69">
        <f>IF(F37=12,1,F37+1)</f>
        <v>2</v>
      </c>
      <c r="G41" s="31" t="s">
        <v>48</v>
      </c>
      <c r="H41" s="18"/>
      <c r="I41" s="18"/>
      <c r="J41" s="18"/>
      <c r="K41" s="18"/>
      <c r="L41" s="18"/>
      <c r="M41" s="18"/>
      <c r="N41" s="18"/>
      <c r="O41" s="12"/>
      <c r="P41" s="16"/>
      <c r="Q41" s="16"/>
      <c r="R41" s="16"/>
      <c r="S41" s="16"/>
      <c r="T41" s="16"/>
      <c r="U41" s="16"/>
      <c r="V41" s="16"/>
    </row>
    <row r="42" spans="1:22" ht="12.75" customHeight="1">
      <c r="A42" s="20"/>
      <c r="B42" s="21"/>
      <c r="C42" s="24"/>
      <c r="D42" s="25"/>
      <c r="F42" s="59"/>
      <c r="G42" s="29" t="s">
        <v>46</v>
      </c>
      <c r="H42" s="16"/>
      <c r="I42" s="16"/>
      <c r="J42" s="16"/>
      <c r="K42" s="16"/>
      <c r="L42" s="16"/>
      <c r="M42" s="16"/>
      <c r="N42" s="16"/>
      <c r="O42" s="12"/>
      <c r="P42" s="16"/>
      <c r="Q42" s="16"/>
      <c r="R42" s="16"/>
      <c r="S42" s="16"/>
      <c r="T42" s="16"/>
      <c r="U42" s="16"/>
      <c r="V42" s="16"/>
    </row>
    <row r="43" spans="6:22" ht="12.75" customHeight="1">
      <c r="F43" s="67"/>
      <c r="G43" s="29" t="s">
        <v>45</v>
      </c>
      <c r="H43" s="16"/>
      <c r="I43" s="16"/>
      <c r="J43" s="16"/>
      <c r="K43" s="16"/>
      <c r="L43" s="16"/>
      <c r="M43" s="16"/>
      <c r="N43" s="16"/>
      <c r="O43" s="12"/>
      <c r="P43" s="16"/>
      <c r="Q43" s="16"/>
      <c r="R43" s="16"/>
      <c r="S43" s="16"/>
      <c r="T43" s="16"/>
      <c r="U43" s="16"/>
      <c r="V43" s="16"/>
    </row>
    <row r="44" spans="1:22" ht="12.75" customHeight="1">
      <c r="A44" s="72" t="s">
        <v>43</v>
      </c>
      <c r="B44" s="72"/>
      <c r="C44" s="73" t="s">
        <v>50</v>
      </c>
      <c r="D44" s="73"/>
      <c r="F44" s="68"/>
      <c r="G44" s="32" t="s">
        <v>47</v>
      </c>
      <c r="H44" s="19"/>
      <c r="I44" s="19"/>
      <c r="J44" s="19"/>
      <c r="K44" s="19"/>
      <c r="L44" s="19"/>
      <c r="M44" s="19"/>
      <c r="N44" s="19"/>
      <c r="O44" s="12"/>
      <c r="P44" s="16"/>
      <c r="Q44" s="16"/>
      <c r="R44" s="16"/>
      <c r="S44" s="16"/>
      <c r="T44" s="16"/>
      <c r="U44" s="16"/>
      <c r="V44" s="16"/>
    </row>
    <row r="45" spans="1:22" ht="12.75" customHeight="1">
      <c r="A45" s="63"/>
      <c r="B45" s="64"/>
      <c r="C45" s="65"/>
      <c r="D45" s="66"/>
      <c r="F45" s="69">
        <f>IF(F41=12,1,F41+1)</f>
        <v>3</v>
      </c>
      <c r="G45" s="31" t="s">
        <v>48</v>
      </c>
      <c r="H45" s="18"/>
      <c r="I45" s="18"/>
      <c r="J45" s="18"/>
      <c r="K45" s="18"/>
      <c r="L45" s="18"/>
      <c r="M45" s="18"/>
      <c r="N45" s="18"/>
      <c r="O45" s="12"/>
      <c r="P45" s="16"/>
      <c r="Q45" s="16"/>
      <c r="R45" s="16"/>
      <c r="S45" s="16"/>
      <c r="T45" s="16"/>
      <c r="U45" s="16"/>
      <c r="V45" s="16"/>
    </row>
    <row r="46" spans="1:22" ht="12.75" customHeight="1">
      <c r="A46" s="63"/>
      <c r="B46" s="64"/>
      <c r="C46" s="65"/>
      <c r="D46" s="66"/>
      <c r="F46" s="59"/>
      <c r="G46" s="29" t="s">
        <v>46</v>
      </c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</row>
    <row r="47" spans="1:22" ht="12.75" customHeight="1">
      <c r="A47" s="63"/>
      <c r="B47" s="64"/>
      <c r="C47" s="65"/>
      <c r="D47" s="66"/>
      <c r="F47" s="67"/>
      <c r="G47" s="29" t="s">
        <v>45</v>
      </c>
      <c r="H47" s="16"/>
      <c r="I47" s="16"/>
      <c r="J47" s="16"/>
      <c r="K47" s="16"/>
      <c r="L47" s="16"/>
      <c r="M47" s="16"/>
      <c r="N47" s="16"/>
      <c r="O47" s="12"/>
      <c r="P47" s="16"/>
      <c r="Q47" s="16"/>
      <c r="R47" s="16"/>
      <c r="S47" s="16"/>
      <c r="T47" s="16"/>
      <c r="U47" s="16"/>
      <c r="V47" s="16"/>
    </row>
    <row r="48" spans="1:22" ht="12.75" customHeight="1">
      <c r="A48" s="63"/>
      <c r="B48" s="64"/>
      <c r="C48" s="65"/>
      <c r="D48" s="66"/>
      <c r="F48" s="68"/>
      <c r="G48" s="32" t="s">
        <v>47</v>
      </c>
      <c r="H48" s="19"/>
      <c r="I48" s="19"/>
      <c r="J48" s="19"/>
      <c r="K48" s="19"/>
      <c r="L48" s="19"/>
      <c r="M48" s="19"/>
      <c r="N48" s="19"/>
      <c r="O48" s="12"/>
      <c r="P48" s="16"/>
      <c r="Q48" s="16"/>
      <c r="R48" s="16"/>
      <c r="S48" s="16"/>
      <c r="T48" s="16"/>
      <c r="U48" s="16"/>
      <c r="V48" s="16"/>
    </row>
    <row r="49" spans="1:22" ht="12.75" customHeight="1">
      <c r="A49" s="63"/>
      <c r="B49" s="64"/>
      <c r="C49" s="65"/>
      <c r="D49" s="66"/>
      <c r="F49" s="69">
        <f>IF(F45=12,1,F45+1)</f>
        <v>4</v>
      </c>
      <c r="G49" s="31" t="s">
        <v>48</v>
      </c>
      <c r="H49" s="18"/>
      <c r="I49" s="18"/>
      <c r="J49" s="18"/>
      <c r="K49" s="18"/>
      <c r="L49" s="18"/>
      <c r="M49" s="18"/>
      <c r="N49" s="18"/>
      <c r="O49" s="12"/>
      <c r="P49" s="16"/>
      <c r="Q49" s="16"/>
      <c r="R49" s="16"/>
      <c r="S49" s="16"/>
      <c r="T49" s="16"/>
      <c r="U49" s="16"/>
      <c r="V49" s="16"/>
    </row>
    <row r="50" spans="1:22" ht="12.75" customHeight="1">
      <c r="A50" s="63"/>
      <c r="B50" s="64"/>
      <c r="C50" s="65"/>
      <c r="D50" s="66"/>
      <c r="F50" s="59"/>
      <c r="G50" s="29" t="s">
        <v>46</v>
      </c>
      <c r="H50" s="16"/>
      <c r="I50" s="16"/>
      <c r="J50" s="16"/>
      <c r="K50" s="16"/>
      <c r="L50" s="16"/>
      <c r="M50" s="16"/>
      <c r="N50" s="16"/>
      <c r="O50" s="12"/>
      <c r="P50" s="16"/>
      <c r="Q50" s="16"/>
      <c r="R50" s="16"/>
      <c r="S50" s="16"/>
      <c r="T50" s="16"/>
      <c r="U50" s="16"/>
      <c r="V50" s="16"/>
    </row>
    <row r="51" spans="1:22" ht="12.75" customHeight="1">
      <c r="A51" s="63"/>
      <c r="B51" s="64"/>
      <c r="C51" s="65"/>
      <c r="D51" s="66"/>
      <c r="F51" s="67"/>
      <c r="G51" s="29" t="s">
        <v>45</v>
      </c>
      <c r="H51" s="16"/>
      <c r="I51" s="16"/>
      <c r="J51" s="16"/>
      <c r="K51" s="16"/>
      <c r="L51" s="16"/>
      <c r="M51" s="16"/>
      <c r="N51" s="16"/>
      <c r="O51" s="12"/>
      <c r="P51" s="16"/>
      <c r="Q51" s="16"/>
      <c r="R51" s="16"/>
      <c r="S51" s="16"/>
      <c r="T51" s="16"/>
      <c r="U51" s="16"/>
      <c r="V51" s="16"/>
    </row>
    <row r="52" spans="1:22" ht="12.75" customHeight="1">
      <c r="A52" s="63"/>
      <c r="B52" s="64"/>
      <c r="C52" s="65"/>
      <c r="D52" s="66"/>
      <c r="F52" s="68"/>
      <c r="G52" s="32" t="s">
        <v>47</v>
      </c>
      <c r="H52" s="19"/>
      <c r="I52" s="19"/>
      <c r="J52" s="19"/>
      <c r="K52" s="19"/>
      <c r="L52" s="19"/>
      <c r="M52" s="19"/>
      <c r="N52" s="19"/>
      <c r="O52" s="12"/>
      <c r="P52" s="16"/>
      <c r="Q52" s="16"/>
      <c r="R52" s="16"/>
      <c r="S52" s="16"/>
      <c r="T52" s="16"/>
      <c r="U52" s="16"/>
      <c r="V52" s="16"/>
    </row>
    <row r="53" spans="6:22" ht="12.75" customHeight="1">
      <c r="F53" s="69">
        <f>IF(F49=12,1,F49+1)</f>
        <v>5</v>
      </c>
      <c r="G53" s="31" t="s">
        <v>48</v>
      </c>
      <c r="H53" s="18"/>
      <c r="I53" s="18"/>
      <c r="J53" s="18"/>
      <c r="K53" s="18"/>
      <c r="L53" s="18"/>
      <c r="M53" s="18"/>
      <c r="N53" s="18"/>
      <c r="O53" s="12"/>
      <c r="P53" s="16"/>
      <c r="Q53" s="16"/>
      <c r="R53" s="16"/>
      <c r="S53" s="16"/>
      <c r="T53" s="16"/>
      <c r="U53" s="16"/>
      <c r="V53" s="16"/>
    </row>
    <row r="54" spans="1:22" ht="12.75" customHeight="1">
      <c r="A54" s="72" t="s">
        <v>42</v>
      </c>
      <c r="B54" s="72"/>
      <c r="C54" s="73" t="s">
        <v>41</v>
      </c>
      <c r="D54" s="73"/>
      <c r="F54" s="60"/>
      <c r="G54" s="28" t="s">
        <v>45</v>
      </c>
      <c r="H54" s="15"/>
      <c r="I54" s="15"/>
      <c r="J54" s="15"/>
      <c r="K54" s="15"/>
      <c r="L54" s="15"/>
      <c r="M54" s="15"/>
      <c r="N54" s="15"/>
      <c r="O54" s="12"/>
      <c r="P54" s="16"/>
      <c r="Q54" s="16"/>
      <c r="R54" s="16"/>
      <c r="S54" s="16"/>
      <c r="T54" s="16"/>
      <c r="U54" s="16"/>
      <c r="V54" s="16"/>
    </row>
    <row r="55" spans="1:22" ht="12.75" customHeight="1">
      <c r="A55" s="63"/>
      <c r="B55" s="64"/>
      <c r="C55" s="65"/>
      <c r="D55" s="66"/>
      <c r="F55" s="69">
        <f>IF(F53=12,1,F53+1)</f>
        <v>6</v>
      </c>
      <c r="G55" s="31" t="s">
        <v>48</v>
      </c>
      <c r="H55" s="18"/>
      <c r="I55" s="18"/>
      <c r="J55" s="18"/>
      <c r="K55" s="18"/>
      <c r="L55" s="18"/>
      <c r="M55" s="18"/>
      <c r="N55" s="18"/>
      <c r="O55" s="12"/>
      <c r="P55" s="16"/>
      <c r="Q55" s="16"/>
      <c r="R55" s="16"/>
      <c r="S55" s="16"/>
      <c r="T55" s="16"/>
      <c r="U55" s="16"/>
      <c r="V55" s="16"/>
    </row>
    <row r="56" spans="1:22" ht="12.75" customHeight="1">
      <c r="A56" s="63"/>
      <c r="B56" s="64"/>
      <c r="C56" s="65"/>
      <c r="D56" s="66"/>
      <c r="F56" s="60"/>
      <c r="G56" s="28" t="s">
        <v>45</v>
      </c>
      <c r="H56" s="15"/>
      <c r="I56" s="15"/>
      <c r="J56" s="15"/>
      <c r="K56" s="15"/>
      <c r="L56" s="15"/>
      <c r="M56" s="15"/>
      <c r="N56" s="15"/>
      <c r="O56" s="12"/>
      <c r="P56" s="16"/>
      <c r="Q56" s="16"/>
      <c r="R56" s="16"/>
      <c r="S56" s="16"/>
      <c r="T56" s="16"/>
      <c r="U56" s="16"/>
      <c r="V56" s="16"/>
    </row>
    <row r="57" spans="1:22" ht="12.75" customHeight="1">
      <c r="A57" s="63"/>
      <c r="B57" s="64"/>
      <c r="C57" s="65"/>
      <c r="D57" s="66"/>
      <c r="F57" s="69">
        <f>IF(F55=12,1,F55+1)</f>
        <v>7</v>
      </c>
      <c r="G57" s="31" t="s">
        <v>48</v>
      </c>
      <c r="H57" s="18"/>
      <c r="I57" s="18"/>
      <c r="J57" s="18"/>
      <c r="K57" s="18"/>
      <c r="L57" s="18"/>
      <c r="M57" s="18"/>
      <c r="N57" s="18"/>
      <c r="O57" s="12"/>
      <c r="P57" s="16"/>
      <c r="Q57" s="16"/>
      <c r="R57" s="16"/>
      <c r="S57" s="16"/>
      <c r="T57" s="16"/>
      <c r="U57" s="16"/>
      <c r="V57" s="16"/>
    </row>
    <row r="58" spans="1:22" ht="12.75" customHeight="1">
      <c r="A58" s="63"/>
      <c r="B58" s="64"/>
      <c r="C58" s="65"/>
      <c r="D58" s="66"/>
      <c r="F58" s="60"/>
      <c r="G58" s="28" t="s">
        <v>45</v>
      </c>
      <c r="H58" s="15"/>
      <c r="I58" s="15"/>
      <c r="J58" s="15"/>
      <c r="K58" s="15"/>
      <c r="L58" s="15"/>
      <c r="M58" s="15"/>
      <c r="N58" s="15"/>
      <c r="O58" s="12"/>
      <c r="P58" s="16"/>
      <c r="Q58" s="16"/>
      <c r="R58" s="16"/>
      <c r="S58" s="16"/>
      <c r="T58" s="16"/>
      <c r="U58" s="16"/>
      <c r="V58" s="16"/>
    </row>
    <row r="59" spans="1:22" ht="12.75" customHeight="1">
      <c r="A59" s="63"/>
      <c r="B59" s="64"/>
      <c r="C59" s="65"/>
      <c r="D59" s="66"/>
      <c r="F59" s="69">
        <f>IF(F57=12,1,F57+1)</f>
        <v>8</v>
      </c>
      <c r="G59" s="31" t="s">
        <v>48</v>
      </c>
      <c r="H59" s="18"/>
      <c r="I59" s="18"/>
      <c r="J59" s="18"/>
      <c r="K59" s="18"/>
      <c r="L59" s="18"/>
      <c r="M59" s="18"/>
      <c r="N59" s="18"/>
      <c r="O59" s="12"/>
      <c r="P59" s="16"/>
      <c r="Q59" s="16"/>
      <c r="R59" s="16"/>
      <c r="S59" s="16"/>
      <c r="T59" s="16"/>
      <c r="U59" s="16"/>
      <c r="V59" s="16"/>
    </row>
    <row r="60" spans="1:22" ht="12.75" customHeight="1">
      <c r="A60" s="63"/>
      <c r="B60" s="64"/>
      <c r="C60" s="65"/>
      <c r="D60" s="66"/>
      <c r="F60" s="60"/>
      <c r="G60" s="28" t="s">
        <v>45</v>
      </c>
      <c r="H60" s="15"/>
      <c r="I60" s="15"/>
      <c r="J60" s="15"/>
      <c r="K60" s="15"/>
      <c r="L60" s="15"/>
      <c r="M60" s="15"/>
      <c r="N60" s="15"/>
      <c r="O60" s="12"/>
      <c r="P60" s="16"/>
      <c r="Q60" s="16"/>
      <c r="R60" s="16"/>
      <c r="S60" s="16"/>
      <c r="T60" s="16"/>
      <c r="U60" s="16"/>
      <c r="V60" s="16"/>
    </row>
    <row r="61" spans="1:22" ht="12.75" customHeight="1">
      <c r="A61" s="63"/>
      <c r="B61" s="64"/>
      <c r="C61" s="65"/>
      <c r="D61" s="66"/>
      <c r="F61" s="69">
        <f>IF(F59=12,1,F59+1)</f>
        <v>9</v>
      </c>
      <c r="G61" s="31" t="s">
        <v>48</v>
      </c>
      <c r="H61" s="18"/>
      <c r="I61" s="18"/>
      <c r="J61" s="18"/>
      <c r="K61" s="18"/>
      <c r="L61" s="18"/>
      <c r="M61" s="18"/>
      <c r="N61" s="18"/>
      <c r="O61" s="12"/>
      <c r="P61" s="16"/>
      <c r="Q61" s="16"/>
      <c r="R61" s="16"/>
      <c r="S61" s="16"/>
      <c r="T61" s="16"/>
      <c r="U61" s="16"/>
      <c r="V61" s="16"/>
    </row>
    <row r="62" spans="1:22" ht="12.75" customHeight="1">
      <c r="A62" s="63"/>
      <c r="B62" s="64"/>
      <c r="C62" s="65"/>
      <c r="D62" s="66"/>
      <c r="F62" s="60"/>
      <c r="G62" s="28" t="s">
        <v>45</v>
      </c>
      <c r="H62" s="15"/>
      <c r="I62" s="15"/>
      <c r="J62" s="15"/>
      <c r="K62" s="15"/>
      <c r="L62" s="15"/>
      <c r="M62" s="15"/>
      <c r="N62" s="15"/>
      <c r="O62" s="12"/>
      <c r="P62" s="16"/>
      <c r="Q62" s="16"/>
      <c r="R62" s="16"/>
      <c r="S62" s="16"/>
      <c r="T62" s="16"/>
      <c r="U62" s="16"/>
      <c r="V62" s="16"/>
    </row>
    <row r="63" spans="1:26" ht="12.75" customHeight="1">
      <c r="A63" s="2"/>
      <c r="B63" s="2"/>
      <c r="C63" s="11"/>
      <c r="D63" s="11"/>
      <c r="P63" s="5"/>
      <c r="Q63" s="5"/>
      <c r="R63" s="5"/>
      <c r="S63" s="5"/>
      <c r="T63" s="5"/>
      <c r="U63" s="5"/>
      <c r="V63" s="5"/>
      <c r="X63" s="76"/>
      <c r="Y63" s="76"/>
      <c r="Z63" s="76"/>
    </row>
    <row r="64" spans="24:26" ht="12.75">
      <c r="X64" s="76"/>
      <c r="Y64" s="76"/>
      <c r="Z64" s="76"/>
    </row>
    <row r="65" spans="24:26" ht="12.75">
      <c r="X65" s="76"/>
      <c r="Y65" s="76"/>
      <c r="Z65" s="76"/>
    </row>
    <row r="66" spans="24:26" ht="12.75">
      <c r="X66" s="76"/>
      <c r="Y66" s="76"/>
      <c r="Z66" s="76"/>
    </row>
    <row r="67" spans="1:26" ht="12.75" customHeight="1">
      <c r="A67" s="54">
        <f>DAY(D67)</f>
        <v>17</v>
      </c>
      <c r="B67" s="54"/>
      <c r="C67" s="54"/>
      <c r="D67" s="56">
        <f>D4+1</f>
        <v>42417</v>
      </c>
      <c r="E67" s="56"/>
      <c r="F67" s="56"/>
      <c r="G67" s="56"/>
      <c r="H67" s="62">
        <f>DATE(YEAR($D$6),MONTH($D$6),1)</f>
        <v>42401</v>
      </c>
      <c r="I67" s="62"/>
      <c r="J67" s="62"/>
      <c r="K67" s="62"/>
      <c r="L67" s="62"/>
      <c r="M67" s="62"/>
      <c r="N67" s="62"/>
      <c r="O67" s="4"/>
      <c r="P67" s="62">
        <f>DATE(YEAR(H67+35),MONTH(H67+35),1)</f>
        <v>42430</v>
      </c>
      <c r="Q67" s="62"/>
      <c r="R67" s="62"/>
      <c r="S67" s="62"/>
      <c r="T67" s="62"/>
      <c r="U67" s="62"/>
      <c r="V67" s="62"/>
      <c r="X67" s="77"/>
      <c r="Y67" s="76"/>
      <c r="Z67" s="76"/>
    </row>
    <row r="68" spans="1:26" ht="12.75" customHeight="1">
      <c r="A68" s="54"/>
      <c r="B68" s="54"/>
      <c r="C68" s="54"/>
      <c r="D68" s="56"/>
      <c r="E68" s="56"/>
      <c r="F68" s="56"/>
      <c r="G68" s="56"/>
      <c r="H68" s="47" t="str">
        <f>CHOOSE(1+MOD($I$4+1-2,7),"Su","M","Tu","W","Th","F","Sa")</f>
        <v>Su</v>
      </c>
      <c r="I68" s="47" t="str">
        <f>CHOOSE(1+MOD($I$4+2-2,7),"Su","M","Tu","W","Th","F","Sa")</f>
        <v>M</v>
      </c>
      <c r="J68" s="47" t="str">
        <f>CHOOSE(1+MOD($I$4+3-2,7),"Su","M","Tu","W","Th","F","Sa")</f>
        <v>Tu</v>
      </c>
      <c r="K68" s="47" t="str">
        <f>CHOOSE(1+MOD($I$4+4-2,7),"Su","M","Tu","W","Th","F","Sa")</f>
        <v>W</v>
      </c>
      <c r="L68" s="47" t="str">
        <f>CHOOSE(1+MOD($I$4+5-2,7),"Su","M","Tu","W","Th","F","Sa")</f>
        <v>Th</v>
      </c>
      <c r="M68" s="47" t="str">
        <f>CHOOSE(1+MOD($I$4+6-2,7),"Su","M","Tu","W","Th","F","Sa")</f>
        <v>F</v>
      </c>
      <c r="N68" s="47" t="str">
        <f>CHOOSE(1+MOD($I$4+7-2,7),"Su","M","Tu","W","Th","F","Sa")</f>
        <v>Sa</v>
      </c>
      <c r="O68" s="46"/>
      <c r="P68" s="47" t="str">
        <f>CHOOSE(1+MOD($I$4+1-2,7),"Su","M","Tu","W","Th","F","Sa")</f>
        <v>Su</v>
      </c>
      <c r="Q68" s="47" t="str">
        <f>CHOOSE(1+MOD($I$4+2-2,7),"Su","M","Tu","W","Th","F","Sa")</f>
        <v>M</v>
      </c>
      <c r="R68" s="47" t="str">
        <f>CHOOSE(1+MOD($I$4+3-2,7),"Su","M","Tu","W","Th","F","Sa")</f>
        <v>Tu</v>
      </c>
      <c r="S68" s="47" t="str">
        <f>CHOOSE(1+MOD($I$4+4-2,7),"Su","M","Tu","W","Th","F","Sa")</f>
        <v>W</v>
      </c>
      <c r="T68" s="47" t="str">
        <f>CHOOSE(1+MOD($I$4+5-2,7),"Su","M","Tu","W","Th","F","Sa")</f>
        <v>Th</v>
      </c>
      <c r="U68" s="47" t="str">
        <f>CHOOSE(1+MOD($I$4+6-2,7),"Su","M","Tu","W","Th","F","Sa")</f>
        <v>F</v>
      </c>
      <c r="V68" s="47" t="str">
        <f>CHOOSE(1+MOD($I$4+7-2,7),"Su","M","Tu","W","Th","F","Sa")</f>
        <v>Sa</v>
      </c>
      <c r="X68" s="76"/>
      <c r="Y68" s="76"/>
      <c r="Z68" s="76"/>
    </row>
    <row r="69" spans="1:26" ht="12.75" customHeight="1">
      <c r="A69" s="54"/>
      <c r="B69" s="54"/>
      <c r="C69" s="54"/>
      <c r="D69" s="57" t="str">
        <f>INDEX({"Sunday","Monday","Tuesday","Wednesday","Thursday","Friday","Saturday"},WEEKDAY(D67))</f>
        <v>Wednesday</v>
      </c>
      <c r="E69" s="57"/>
      <c r="F69" s="57"/>
      <c r="G69" s="6"/>
      <c r="H69" s="48" t="str">
        <f>IF(WEEKDAY(H67,1)=$I$4,H67,"")</f>
        <v/>
      </c>
      <c r="I69" s="48">
        <f>IF(H69="",IF(WEEKDAY(H67,1)=MOD($I$4,7)+1,H67,""),H69+1)</f>
        <v>42401</v>
      </c>
      <c r="J69" s="48">
        <f>IF(I69="",IF(WEEKDAY(H67,1)=MOD($I$4+1,7)+1,H67,""),I69+1)</f>
        <v>42402</v>
      </c>
      <c r="K69" s="48">
        <f>IF(J69="",IF(WEEKDAY(H67,1)=MOD($I$4+2,7)+1,H67,""),J69+1)</f>
        <v>42403</v>
      </c>
      <c r="L69" s="48">
        <f>IF(K69="",IF(WEEKDAY(H67,1)=MOD($I$4+3,7)+1,H67,""),K69+1)</f>
        <v>42404</v>
      </c>
      <c r="M69" s="48">
        <f>IF(L69="",IF(WEEKDAY(H67,1)=MOD($I$4+4,7)+1,H67,""),L69+1)</f>
        <v>42405</v>
      </c>
      <c r="N69" s="48">
        <f>IF(M69="",IF(WEEKDAY(H67,1)=MOD($I$4+5,7)+1,H67,""),M69+1)</f>
        <v>42406</v>
      </c>
      <c r="O69" s="49"/>
      <c r="P69" s="48" t="str">
        <f>IF(WEEKDAY(P67,1)=$I$4,P67,"")</f>
        <v/>
      </c>
      <c r="Q69" s="48" t="str">
        <f>IF(P69="",IF(WEEKDAY(P67,1)=MOD($I$4,7)+1,P67,""),P69+1)</f>
        <v/>
      </c>
      <c r="R69" s="48">
        <f>IF(Q69="",IF(WEEKDAY(P67,1)=MOD($I$4+1,7)+1,P67,""),Q69+1)</f>
        <v>42430</v>
      </c>
      <c r="S69" s="48">
        <f>IF(R69="",IF(WEEKDAY(P67,1)=MOD($I$4+2,7)+1,P67,""),R69+1)</f>
        <v>42431</v>
      </c>
      <c r="T69" s="48">
        <f>IF(S69="",IF(WEEKDAY(P67,1)=MOD($I$4+3,7)+1,P67,""),S69+1)</f>
        <v>42432</v>
      </c>
      <c r="U69" s="48">
        <f>IF(T69="",IF(WEEKDAY(P67,1)=MOD($I$4+4,7)+1,P67,""),T69+1)</f>
        <v>42433</v>
      </c>
      <c r="V69" s="48">
        <f>IF(U69="",IF(WEEKDAY(P67,1)=MOD($I$4+5,7)+1,P67,""),U69+1)</f>
        <v>42434</v>
      </c>
      <c r="X69" s="76"/>
      <c r="Y69" s="76"/>
      <c r="Z69" s="76"/>
    </row>
    <row r="70" spans="1:26" ht="12.75" customHeight="1">
      <c r="A70" s="55"/>
      <c r="B70" s="55"/>
      <c r="C70" s="55"/>
      <c r="D70" s="58"/>
      <c r="E70" s="58"/>
      <c r="F70" s="58"/>
      <c r="G70" s="6"/>
      <c r="H70" s="48">
        <f>IF(N69="","",IF(MONTH(N69+1)&lt;&gt;MONTH(N69),"",N69+1))</f>
        <v>42407</v>
      </c>
      <c r="I70" s="48">
        <f>IF(H70="","",IF(MONTH(H70+1)&lt;&gt;MONTH(H70),"",H70+1))</f>
        <v>42408</v>
      </c>
      <c r="J70" s="48">
        <f aca="true" t="shared" si="8" ref="J70:K74">IF(I70="","",IF(MONTH(I70+1)&lt;&gt;MONTH(I70),"",I70+1))</f>
        <v>42409</v>
      </c>
      <c r="K70" s="48">
        <f>IF(J70="","",IF(MONTH(J70+1)&lt;&gt;MONTH(J70),"",J70+1))</f>
        <v>42410</v>
      </c>
      <c r="L70" s="48">
        <f aca="true" t="shared" si="9" ref="L70:N74">IF(K70="","",IF(MONTH(K70+1)&lt;&gt;MONTH(K70),"",K70+1))</f>
        <v>42411</v>
      </c>
      <c r="M70" s="48">
        <f t="shared" si="9"/>
        <v>42412</v>
      </c>
      <c r="N70" s="48">
        <f t="shared" si="9"/>
        <v>42413</v>
      </c>
      <c r="O70" s="9"/>
      <c r="P70" s="48">
        <f>IF(V69="","",IF(MONTH(V69+1)&lt;&gt;MONTH(V69),"",V69+1))</f>
        <v>42435</v>
      </c>
      <c r="Q70" s="48">
        <f>IF(P70="","",IF(MONTH(P70+1)&lt;&gt;MONTH(P70),"",P70+1))</f>
        <v>42436</v>
      </c>
      <c r="R70" s="48">
        <f aca="true" t="shared" si="10" ref="R70:S74">IF(Q70="","",IF(MONTH(Q70+1)&lt;&gt;MONTH(Q70),"",Q70+1))</f>
        <v>42437</v>
      </c>
      <c r="S70" s="48">
        <f>IF(R70="","",IF(MONTH(R70+1)&lt;&gt;MONTH(R70),"",R70+1))</f>
        <v>42438</v>
      </c>
      <c r="T70" s="48">
        <f aca="true" t="shared" si="11" ref="T70:V74">IF(S70="","",IF(MONTH(S70+1)&lt;&gt;MONTH(S70),"",S70+1))</f>
        <v>42439</v>
      </c>
      <c r="U70" s="48">
        <f t="shared" si="11"/>
        <v>42440</v>
      </c>
      <c r="V70" s="48">
        <f t="shared" si="11"/>
        <v>42441</v>
      </c>
      <c r="X70" s="76"/>
      <c r="Y70" s="76"/>
      <c r="Z70" s="76"/>
    </row>
    <row r="71" spans="1:26" ht="12.75" customHeight="1">
      <c r="A71" s="71" t="str">
        <f>IF(ISERROR(MATCH(D67,arr_holidaydate,0)),"",INDEX(arr_holiday,MATCH(D67,arr_holidaydate,0)))</f>
        <v/>
      </c>
      <c r="B71" s="71"/>
      <c r="C71" s="71"/>
      <c r="D71" s="71"/>
      <c r="E71" s="61" t="str">
        <f>"W"&amp;TEXT(1+INT((D67-DATE(YEAR(D67+4-WEEKDAY(D67+6)),1,5)+WEEKDAY(DATE(YEAR(D67+4-WEEKDAY(D67+6)),1,3)))/7),"00")&amp;"-"&amp;WEEKDAY(D67,2)</f>
        <v>W07-3</v>
      </c>
      <c r="F71" s="61"/>
      <c r="H71" s="48">
        <f aca="true" t="shared" si="12" ref="H71:H74">IF(N70="","",IF(MONTH(N70+1)&lt;&gt;MONTH(N70),"",N70+1))</f>
        <v>42414</v>
      </c>
      <c r="I71" s="48">
        <f aca="true" t="shared" si="13" ref="I71:I74">IF(H71="","",IF(MONTH(H71+1)&lt;&gt;MONTH(H71),"",H71+1))</f>
        <v>42415</v>
      </c>
      <c r="J71" s="48">
        <f t="shared" si="8"/>
        <v>42416</v>
      </c>
      <c r="K71" s="48">
        <f t="shared" si="8"/>
        <v>42417</v>
      </c>
      <c r="L71" s="48">
        <f t="shared" si="9"/>
        <v>42418</v>
      </c>
      <c r="M71" s="48">
        <f t="shared" si="9"/>
        <v>42419</v>
      </c>
      <c r="N71" s="48">
        <f t="shared" si="9"/>
        <v>42420</v>
      </c>
      <c r="O71" s="9"/>
      <c r="P71" s="48">
        <f aca="true" t="shared" si="14" ref="P71:P74">IF(V70="","",IF(MONTH(V70+1)&lt;&gt;MONTH(V70),"",V70+1))</f>
        <v>42442</v>
      </c>
      <c r="Q71" s="48">
        <f aca="true" t="shared" si="15" ref="Q71:Q74">IF(P71="","",IF(MONTH(P71+1)&lt;&gt;MONTH(P71),"",P71+1))</f>
        <v>42443</v>
      </c>
      <c r="R71" s="48">
        <f t="shared" si="10"/>
        <v>42444</v>
      </c>
      <c r="S71" s="48">
        <f t="shared" si="10"/>
        <v>42445</v>
      </c>
      <c r="T71" s="48">
        <f t="shared" si="11"/>
        <v>42446</v>
      </c>
      <c r="U71" s="48">
        <f t="shared" si="11"/>
        <v>42447</v>
      </c>
      <c r="V71" s="48">
        <f t="shared" si="11"/>
        <v>42448</v>
      </c>
      <c r="X71" s="76"/>
      <c r="Y71" s="76"/>
      <c r="Z71" s="76"/>
    </row>
    <row r="72" spans="1:26" ht="12.75">
      <c r="A72" s="71" t="str">
        <f ca="1">IF(ISERROR(OFFSET(arr_holidaydate,-1+MATCH(D67,arr_holidaydate,0)+MATCH(D67,OFFSET(arr_holidaydate,MATCH(D67,arr_holidaydate,0),0,1000,1),0),-5,1,1)),"",OFFSET(arr_holidaydate,-1+MATCH(D67,arr_holidaydate,0)+MATCH(D67,OFFSET(arr_holidaydate,MATCH(D67,arr_holidaydate,0),0,1000,1),0),-5,1,1))</f>
        <v/>
      </c>
      <c r="B72" s="71"/>
      <c r="C72" s="71"/>
      <c r="D72" s="71"/>
      <c r="H72" s="48">
        <f t="shared" si="12"/>
        <v>42421</v>
      </c>
      <c r="I72" s="48">
        <f t="shared" si="13"/>
        <v>42422</v>
      </c>
      <c r="J72" s="48">
        <f t="shared" si="8"/>
        <v>42423</v>
      </c>
      <c r="K72" s="48">
        <f t="shared" si="8"/>
        <v>42424</v>
      </c>
      <c r="L72" s="48">
        <f t="shared" si="9"/>
        <v>42425</v>
      </c>
      <c r="M72" s="48">
        <f t="shared" si="9"/>
        <v>42426</v>
      </c>
      <c r="N72" s="48">
        <f t="shared" si="9"/>
        <v>42427</v>
      </c>
      <c r="O72" s="9"/>
      <c r="P72" s="48">
        <f t="shared" si="14"/>
        <v>42449</v>
      </c>
      <c r="Q72" s="48">
        <f t="shared" si="15"/>
        <v>42450</v>
      </c>
      <c r="R72" s="48">
        <f t="shared" si="10"/>
        <v>42451</v>
      </c>
      <c r="S72" s="48">
        <f t="shared" si="10"/>
        <v>42452</v>
      </c>
      <c r="T72" s="48">
        <f t="shared" si="11"/>
        <v>42453</v>
      </c>
      <c r="U72" s="48">
        <f t="shared" si="11"/>
        <v>42454</v>
      </c>
      <c r="V72" s="48">
        <f t="shared" si="11"/>
        <v>42455</v>
      </c>
      <c r="X72" s="76"/>
      <c r="Y72" s="76"/>
      <c r="Z72" s="76"/>
    </row>
    <row r="73" spans="1:26" ht="12.75">
      <c r="A73" s="71" t="str">
        <f ca="1">IF(ISERROR(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,"",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</f>
        <v/>
      </c>
      <c r="B73" s="71"/>
      <c r="C73" s="71"/>
      <c r="D73" s="71"/>
      <c r="H73" s="48">
        <f t="shared" si="12"/>
        <v>42428</v>
      </c>
      <c r="I73" s="48">
        <f t="shared" si="13"/>
        <v>42429</v>
      </c>
      <c r="J73" s="48" t="str">
        <f t="shared" si="8"/>
        <v/>
      </c>
      <c r="K73" s="48" t="str">
        <f t="shared" si="8"/>
        <v/>
      </c>
      <c r="L73" s="48" t="str">
        <f t="shared" si="9"/>
        <v/>
      </c>
      <c r="M73" s="48" t="str">
        <f t="shared" si="9"/>
        <v/>
      </c>
      <c r="N73" s="48" t="str">
        <f t="shared" si="9"/>
        <v/>
      </c>
      <c r="O73" s="9"/>
      <c r="P73" s="48">
        <f t="shared" si="14"/>
        <v>42456</v>
      </c>
      <c r="Q73" s="48">
        <f t="shared" si="15"/>
        <v>42457</v>
      </c>
      <c r="R73" s="48">
        <f t="shared" si="10"/>
        <v>42458</v>
      </c>
      <c r="S73" s="48">
        <f t="shared" si="10"/>
        <v>42459</v>
      </c>
      <c r="T73" s="48">
        <f t="shared" si="11"/>
        <v>42460</v>
      </c>
      <c r="U73" s="48" t="str">
        <f t="shared" si="11"/>
        <v/>
      </c>
      <c r="V73" s="48" t="str">
        <f t="shared" si="11"/>
        <v/>
      </c>
      <c r="X73" s="76"/>
      <c r="Y73" s="76"/>
      <c r="Z73" s="76"/>
    </row>
    <row r="74" spans="1:26" ht="12.75">
      <c r="A74" s="7"/>
      <c r="H74" s="48" t="str">
        <f t="shared" si="12"/>
        <v/>
      </c>
      <c r="I74" s="48" t="str">
        <f t="shared" si="13"/>
        <v/>
      </c>
      <c r="J74" s="48" t="str">
        <f t="shared" si="8"/>
        <v/>
      </c>
      <c r="K74" s="48" t="str">
        <f t="shared" si="8"/>
        <v/>
      </c>
      <c r="L74" s="48" t="str">
        <f t="shared" si="9"/>
        <v/>
      </c>
      <c r="M74" s="48" t="str">
        <f t="shared" si="9"/>
        <v/>
      </c>
      <c r="N74" s="48" t="str">
        <f t="shared" si="9"/>
        <v/>
      </c>
      <c r="O74" s="9"/>
      <c r="P74" s="48" t="str">
        <f t="shared" si="14"/>
        <v/>
      </c>
      <c r="Q74" s="48" t="str">
        <f t="shared" si="15"/>
        <v/>
      </c>
      <c r="R74" s="48" t="str">
        <f t="shared" si="10"/>
        <v/>
      </c>
      <c r="S74" s="48" t="str">
        <f t="shared" si="10"/>
        <v/>
      </c>
      <c r="T74" s="48" t="str">
        <f t="shared" si="11"/>
        <v/>
      </c>
      <c r="U74" s="48" t="str">
        <f t="shared" si="11"/>
        <v/>
      </c>
      <c r="V74" s="48" t="str">
        <f t="shared" si="11"/>
        <v/>
      </c>
      <c r="X74" s="76"/>
      <c r="Y74" s="76"/>
      <c r="Z74" s="76"/>
    </row>
    <row r="75" spans="1:26" ht="14.1" customHeight="1">
      <c r="A75" s="53" t="s">
        <v>69</v>
      </c>
      <c r="B75" s="53"/>
      <c r="C75" s="53"/>
      <c r="D75" s="53"/>
      <c r="E75" s="9"/>
      <c r="F75" s="33"/>
      <c r="G75" s="33"/>
      <c r="H75" s="33" t="s">
        <v>44</v>
      </c>
      <c r="I75" s="33"/>
      <c r="J75" s="33"/>
      <c r="K75" s="33"/>
      <c r="L75" s="33"/>
      <c r="M75" s="33"/>
      <c r="N75" s="33"/>
      <c r="O75" s="26"/>
      <c r="P75" s="53" t="s">
        <v>7</v>
      </c>
      <c r="Q75" s="53"/>
      <c r="R75" s="53"/>
      <c r="S75" s="53"/>
      <c r="T75" s="53"/>
      <c r="U75" s="53"/>
      <c r="V75" s="53"/>
      <c r="X75" s="76"/>
      <c r="Y75" s="76"/>
      <c r="Z75" s="76"/>
    </row>
    <row r="76" spans="1:26" ht="12.75" customHeight="1">
      <c r="A76" s="70" t="str">
        <f>IF(ISERROR(X68)," - "," - "&amp;X68)</f>
        <v xml:space="preserve"> - </v>
      </c>
      <c r="B76" s="70"/>
      <c r="C76" s="70"/>
      <c r="D76" s="70"/>
      <c r="F76" s="59">
        <v>7</v>
      </c>
      <c r="G76" s="27" t="s">
        <v>48</v>
      </c>
      <c r="H76" s="14"/>
      <c r="I76" s="14"/>
      <c r="J76" s="14"/>
      <c r="K76" s="14"/>
      <c r="L76" s="14"/>
      <c r="M76" s="14"/>
      <c r="N76" s="14"/>
      <c r="O76" s="12"/>
      <c r="P76" s="14"/>
      <c r="Q76" s="14"/>
      <c r="R76" s="14"/>
      <c r="S76" s="14"/>
      <c r="T76" s="14"/>
      <c r="U76" s="14"/>
      <c r="V76" s="14"/>
      <c r="X76" s="76"/>
      <c r="Y76" s="76"/>
      <c r="Z76" s="76"/>
    </row>
    <row r="77" spans="1:26" ht="12.75" customHeight="1">
      <c r="A77" s="70" t="str">
        <f aca="true" t="shared" si="16" ref="A77:A85">IF(ISERROR(X69)," - "," - "&amp;X69)</f>
        <v xml:space="preserve"> - </v>
      </c>
      <c r="B77" s="70"/>
      <c r="C77" s="70"/>
      <c r="D77" s="70"/>
      <c r="F77" s="60"/>
      <c r="G77" s="28" t="s">
        <v>45</v>
      </c>
      <c r="H77" s="15"/>
      <c r="I77" s="15"/>
      <c r="J77" s="15"/>
      <c r="K77" s="15"/>
      <c r="L77" s="15"/>
      <c r="M77" s="15"/>
      <c r="N77" s="15"/>
      <c r="O77" s="12"/>
      <c r="P77" s="16"/>
      <c r="Q77" s="16"/>
      <c r="R77" s="16"/>
      <c r="S77" s="16"/>
      <c r="T77" s="16"/>
      <c r="U77" s="16"/>
      <c r="V77" s="16"/>
      <c r="X77" s="76"/>
      <c r="Y77" s="76"/>
      <c r="Z77" s="76"/>
    </row>
    <row r="78" spans="1:26" ht="12.75" customHeight="1">
      <c r="A78" s="70" t="str">
        <f t="shared" si="16"/>
        <v xml:space="preserve"> - </v>
      </c>
      <c r="B78" s="70"/>
      <c r="C78" s="70"/>
      <c r="D78" s="70"/>
      <c r="F78" s="59">
        <f>IF(F76=12,1,F76+1)</f>
        <v>8</v>
      </c>
      <c r="G78" s="27" t="s">
        <v>48</v>
      </c>
      <c r="H78" s="14"/>
      <c r="I78" s="14"/>
      <c r="J78" s="14"/>
      <c r="K78" s="14"/>
      <c r="L78" s="14"/>
      <c r="M78" s="14"/>
      <c r="N78" s="14"/>
      <c r="O78" s="12"/>
      <c r="P78" s="16"/>
      <c r="Q78" s="16"/>
      <c r="R78" s="16"/>
      <c r="S78" s="16"/>
      <c r="T78" s="16"/>
      <c r="U78" s="16"/>
      <c r="V78" s="16"/>
      <c r="X78" s="76"/>
      <c r="Y78" s="76"/>
      <c r="Z78" s="76"/>
    </row>
    <row r="79" spans="1:26" ht="12.75" customHeight="1">
      <c r="A79" s="70" t="str">
        <f t="shared" si="16"/>
        <v xml:space="preserve"> - </v>
      </c>
      <c r="B79" s="70"/>
      <c r="C79" s="70"/>
      <c r="D79" s="70"/>
      <c r="F79" s="59"/>
      <c r="G79" s="29" t="s">
        <v>46</v>
      </c>
      <c r="H79" s="16"/>
      <c r="I79" s="16"/>
      <c r="J79" s="16"/>
      <c r="K79" s="16"/>
      <c r="L79" s="16"/>
      <c r="M79" s="16"/>
      <c r="N79" s="16"/>
      <c r="O79" s="12"/>
      <c r="P79" s="16"/>
      <c r="Q79" s="16"/>
      <c r="R79" s="16"/>
      <c r="S79" s="16"/>
      <c r="T79" s="16"/>
      <c r="U79" s="16"/>
      <c r="V79" s="16"/>
      <c r="X79" s="76"/>
      <c r="Y79" s="76"/>
      <c r="Z79" s="76"/>
    </row>
    <row r="80" spans="1:26" ht="12.75" customHeight="1">
      <c r="A80" s="70" t="str">
        <f t="shared" si="16"/>
        <v xml:space="preserve"> - </v>
      </c>
      <c r="B80" s="70"/>
      <c r="C80" s="70"/>
      <c r="D80" s="70"/>
      <c r="F80" s="67"/>
      <c r="G80" s="29" t="s">
        <v>45</v>
      </c>
      <c r="H80" s="16"/>
      <c r="I80" s="16"/>
      <c r="J80" s="16"/>
      <c r="K80" s="16"/>
      <c r="L80" s="16"/>
      <c r="M80" s="16"/>
      <c r="N80" s="16"/>
      <c r="O80" s="12"/>
      <c r="P80" s="16"/>
      <c r="Q80" s="16"/>
      <c r="R80" s="16"/>
      <c r="S80" s="16"/>
      <c r="T80" s="16"/>
      <c r="U80" s="16"/>
      <c r="V80" s="16"/>
      <c r="X80" s="76"/>
      <c r="Y80" s="76"/>
      <c r="Z80" s="76"/>
    </row>
    <row r="81" spans="1:26" ht="12.75" customHeight="1">
      <c r="A81" s="70" t="str">
        <f t="shared" si="16"/>
        <v xml:space="preserve"> - </v>
      </c>
      <c r="B81" s="70"/>
      <c r="C81" s="70"/>
      <c r="D81" s="70"/>
      <c r="F81" s="67"/>
      <c r="G81" s="30" t="s">
        <v>47</v>
      </c>
      <c r="H81" s="17"/>
      <c r="I81" s="17"/>
      <c r="J81" s="17"/>
      <c r="K81" s="17"/>
      <c r="L81" s="17"/>
      <c r="M81" s="17"/>
      <c r="N81" s="17"/>
      <c r="O81" s="12"/>
      <c r="P81" s="16"/>
      <c r="Q81" s="16"/>
      <c r="R81" s="16"/>
      <c r="S81" s="16"/>
      <c r="T81" s="16"/>
      <c r="U81" s="16"/>
      <c r="V81" s="16"/>
      <c r="X81" s="76"/>
      <c r="Y81" s="76"/>
      <c r="Z81" s="76"/>
    </row>
    <row r="82" spans="1:26" ht="12.75" customHeight="1">
      <c r="A82" s="70" t="str">
        <f t="shared" si="16"/>
        <v xml:space="preserve"> - </v>
      </c>
      <c r="B82" s="70"/>
      <c r="C82" s="70"/>
      <c r="D82" s="70"/>
      <c r="F82" s="69">
        <f>IF(F78=12,1,F78+1)</f>
        <v>9</v>
      </c>
      <c r="G82" s="31" t="s">
        <v>48</v>
      </c>
      <c r="H82" s="18"/>
      <c r="I82" s="18"/>
      <c r="J82" s="18"/>
      <c r="K82" s="18"/>
      <c r="L82" s="18"/>
      <c r="M82" s="18"/>
      <c r="N82" s="18"/>
      <c r="O82" s="12"/>
      <c r="P82" s="16"/>
      <c r="Q82" s="16"/>
      <c r="R82" s="16"/>
      <c r="S82" s="16"/>
      <c r="T82" s="16"/>
      <c r="U82" s="16"/>
      <c r="V82" s="16"/>
      <c r="X82" s="76"/>
      <c r="Y82" s="76"/>
      <c r="Z82" s="76"/>
    </row>
    <row r="83" spans="1:22" ht="12.75" customHeight="1">
      <c r="A83" s="70" t="str">
        <f t="shared" si="16"/>
        <v xml:space="preserve"> - </v>
      </c>
      <c r="B83" s="70"/>
      <c r="C83" s="70"/>
      <c r="D83" s="70"/>
      <c r="F83" s="59"/>
      <c r="G83" s="29" t="s">
        <v>46</v>
      </c>
      <c r="H83" s="16"/>
      <c r="I83" s="16"/>
      <c r="J83" s="16"/>
      <c r="K83" s="16"/>
      <c r="L83" s="16"/>
      <c r="M83" s="16"/>
      <c r="N83" s="16"/>
      <c r="O83" s="12"/>
      <c r="P83" s="16"/>
      <c r="Q83" s="16"/>
      <c r="R83" s="16"/>
      <c r="S83" s="16"/>
      <c r="T83" s="16"/>
      <c r="U83" s="16"/>
      <c r="V83" s="16"/>
    </row>
    <row r="84" spans="1:22" ht="12.75" customHeight="1">
      <c r="A84" s="70" t="str">
        <f t="shared" si="16"/>
        <v xml:space="preserve"> - </v>
      </c>
      <c r="B84" s="70"/>
      <c r="C84" s="70"/>
      <c r="D84" s="70"/>
      <c r="F84" s="67"/>
      <c r="G84" s="29" t="s">
        <v>45</v>
      </c>
      <c r="H84" s="16"/>
      <c r="I84" s="16"/>
      <c r="J84" s="16"/>
      <c r="K84" s="16"/>
      <c r="L84" s="16"/>
      <c r="M84" s="16"/>
      <c r="N84" s="16"/>
      <c r="O84" s="12"/>
      <c r="P84" s="16"/>
      <c r="Q84" s="16"/>
      <c r="R84" s="16"/>
      <c r="S84" s="16"/>
      <c r="T84" s="16"/>
      <c r="U84" s="16"/>
      <c r="V84" s="16"/>
    </row>
    <row r="85" spans="1:22" ht="12.75" customHeight="1">
      <c r="A85" s="70" t="str">
        <f t="shared" si="16"/>
        <v xml:space="preserve"> - </v>
      </c>
      <c r="B85" s="70"/>
      <c r="C85" s="70"/>
      <c r="D85" s="70"/>
      <c r="F85" s="68"/>
      <c r="G85" s="32" t="s">
        <v>47</v>
      </c>
      <c r="H85" s="19"/>
      <c r="I85" s="19"/>
      <c r="J85" s="19"/>
      <c r="K85" s="19"/>
      <c r="L85" s="19"/>
      <c r="M85" s="19"/>
      <c r="N85" s="19"/>
      <c r="O85" s="12"/>
      <c r="P85" s="16"/>
      <c r="Q85" s="16"/>
      <c r="R85" s="16"/>
      <c r="S85" s="16"/>
      <c r="T85" s="16"/>
      <c r="U85" s="16"/>
      <c r="V85" s="16"/>
    </row>
    <row r="86" spans="1:22" ht="12.75" customHeight="1">
      <c r="A86" s="12"/>
      <c r="B86" s="12"/>
      <c r="C86" s="12"/>
      <c r="D86" s="12"/>
      <c r="F86" s="69">
        <f>IF(F82=12,1,F82+1)</f>
        <v>10</v>
      </c>
      <c r="G86" s="31" t="s">
        <v>48</v>
      </c>
      <c r="H86" s="18"/>
      <c r="I86" s="18"/>
      <c r="J86" s="18"/>
      <c r="K86" s="18"/>
      <c r="L86" s="18"/>
      <c r="M86" s="18"/>
      <c r="N86" s="18"/>
      <c r="O86" s="12"/>
      <c r="P86" s="16"/>
      <c r="Q86" s="16"/>
      <c r="R86" s="16"/>
      <c r="S86" s="16"/>
      <c r="T86" s="16"/>
      <c r="U86" s="16"/>
      <c r="V86" s="16"/>
    </row>
    <row r="87" spans="1:22" ht="12.75" customHeight="1">
      <c r="A87" s="34" t="s">
        <v>39</v>
      </c>
      <c r="B87" s="35" t="s">
        <v>38</v>
      </c>
      <c r="C87" s="73" t="s">
        <v>40</v>
      </c>
      <c r="D87" s="73"/>
      <c r="F87" s="59"/>
      <c r="G87" s="29" t="s">
        <v>46</v>
      </c>
      <c r="H87" s="16"/>
      <c r="I87" s="16"/>
      <c r="J87" s="16"/>
      <c r="K87" s="16"/>
      <c r="L87" s="16"/>
      <c r="M87" s="16"/>
      <c r="N87" s="16"/>
      <c r="O87" s="12"/>
      <c r="P87" s="16"/>
      <c r="Q87" s="16"/>
      <c r="R87" s="16"/>
      <c r="S87" s="16"/>
      <c r="T87" s="16"/>
      <c r="U87" s="16"/>
      <c r="V87" s="16"/>
    </row>
    <row r="88" spans="1:22" ht="12.75" customHeight="1">
      <c r="A88" s="20"/>
      <c r="B88" s="21"/>
      <c r="C88" s="22"/>
      <c r="D88" s="23"/>
      <c r="F88" s="67"/>
      <c r="G88" s="29" t="s">
        <v>45</v>
      </c>
      <c r="H88" s="16"/>
      <c r="I88" s="16"/>
      <c r="J88" s="16"/>
      <c r="K88" s="16"/>
      <c r="L88" s="16"/>
      <c r="M88" s="16"/>
      <c r="N88" s="16"/>
      <c r="O88" s="12"/>
      <c r="P88" s="16"/>
      <c r="Q88" s="16"/>
      <c r="R88" s="16"/>
      <c r="S88" s="16"/>
      <c r="T88" s="16"/>
      <c r="U88" s="16"/>
      <c r="V88" s="16"/>
    </row>
    <row r="89" spans="1:22" ht="12.75" customHeight="1">
      <c r="A89" s="20"/>
      <c r="B89" s="21"/>
      <c r="C89" s="24"/>
      <c r="D89" s="25"/>
      <c r="F89" s="68"/>
      <c r="G89" s="32" t="s">
        <v>47</v>
      </c>
      <c r="H89" s="19"/>
      <c r="I89" s="19"/>
      <c r="J89" s="19"/>
      <c r="K89" s="19"/>
      <c r="L89" s="19"/>
      <c r="M89" s="19"/>
      <c r="N89" s="19"/>
      <c r="O89" s="12"/>
      <c r="P89" s="16"/>
      <c r="Q89" s="16"/>
      <c r="R89" s="16"/>
      <c r="S89" s="16"/>
      <c r="T89" s="16"/>
      <c r="U89" s="16"/>
      <c r="V89" s="16"/>
    </row>
    <row r="90" spans="1:22" ht="12.75" customHeight="1">
      <c r="A90" s="20"/>
      <c r="B90" s="21"/>
      <c r="C90" s="24"/>
      <c r="D90" s="25"/>
      <c r="F90" s="69">
        <f>IF(F86=12,1,F86+1)</f>
        <v>11</v>
      </c>
      <c r="G90" s="31" t="s">
        <v>48</v>
      </c>
      <c r="H90" s="18"/>
      <c r="I90" s="18"/>
      <c r="J90" s="18"/>
      <c r="K90" s="18"/>
      <c r="L90" s="18"/>
      <c r="M90" s="18"/>
      <c r="N90" s="18"/>
      <c r="O90" s="12"/>
      <c r="P90" s="16"/>
      <c r="Q90" s="16"/>
      <c r="R90" s="16"/>
      <c r="S90" s="16"/>
      <c r="T90" s="16"/>
      <c r="U90" s="16"/>
      <c r="V90" s="16"/>
    </row>
    <row r="91" spans="1:22" ht="12.75" customHeight="1">
      <c r="A91" s="20"/>
      <c r="B91" s="21"/>
      <c r="C91" s="24"/>
      <c r="D91" s="25"/>
      <c r="F91" s="59"/>
      <c r="G91" s="29" t="s">
        <v>46</v>
      </c>
      <c r="H91" s="16"/>
      <c r="I91" s="16"/>
      <c r="J91" s="16"/>
      <c r="K91" s="16"/>
      <c r="L91" s="16"/>
      <c r="M91" s="16"/>
      <c r="N91" s="16"/>
      <c r="O91" s="12"/>
      <c r="P91" s="16"/>
      <c r="Q91" s="16"/>
      <c r="R91" s="16"/>
      <c r="S91" s="16"/>
      <c r="T91" s="16"/>
      <c r="U91" s="16"/>
      <c r="V91" s="16"/>
    </row>
    <row r="92" spans="1:22" ht="12.75" customHeight="1">
      <c r="A92" s="20"/>
      <c r="B92" s="21"/>
      <c r="C92" s="24"/>
      <c r="D92" s="25"/>
      <c r="F92" s="67"/>
      <c r="G92" s="29" t="s">
        <v>45</v>
      </c>
      <c r="H92" s="16"/>
      <c r="I92" s="16"/>
      <c r="J92" s="16"/>
      <c r="K92" s="16"/>
      <c r="L92" s="16"/>
      <c r="M92" s="16"/>
      <c r="N92" s="16"/>
      <c r="O92" s="12"/>
      <c r="P92" s="16"/>
      <c r="Q92" s="16"/>
      <c r="R92" s="16"/>
      <c r="S92" s="16"/>
      <c r="T92" s="16"/>
      <c r="U92" s="16"/>
      <c r="V92" s="16"/>
    </row>
    <row r="93" spans="1:22" ht="12.75" customHeight="1">
      <c r="A93" s="20"/>
      <c r="B93" s="21"/>
      <c r="C93" s="24"/>
      <c r="D93" s="25"/>
      <c r="F93" s="68"/>
      <c r="G93" s="32" t="s">
        <v>47</v>
      </c>
      <c r="H93" s="19"/>
      <c r="I93" s="19"/>
      <c r="J93" s="19"/>
      <c r="K93" s="19"/>
      <c r="L93" s="19"/>
      <c r="M93" s="19"/>
      <c r="N93" s="19"/>
      <c r="O93" s="12"/>
      <c r="P93" s="16"/>
      <c r="Q93" s="16"/>
      <c r="R93" s="16"/>
      <c r="S93" s="16"/>
      <c r="T93" s="16"/>
      <c r="U93" s="16"/>
      <c r="V93" s="16"/>
    </row>
    <row r="94" spans="1:22" ht="12.75" customHeight="1">
      <c r="A94" s="20"/>
      <c r="B94" s="21"/>
      <c r="C94" s="24"/>
      <c r="D94" s="25"/>
      <c r="F94" s="69">
        <f>IF(F90=12,1,F90+1)</f>
        <v>12</v>
      </c>
      <c r="G94" s="31" t="s">
        <v>48</v>
      </c>
      <c r="H94" s="18"/>
      <c r="I94" s="18"/>
      <c r="J94" s="18"/>
      <c r="K94" s="18"/>
      <c r="L94" s="18"/>
      <c r="M94" s="18"/>
      <c r="N94" s="18"/>
      <c r="O94" s="12"/>
      <c r="P94" s="16"/>
      <c r="Q94" s="16"/>
      <c r="R94" s="16"/>
      <c r="S94" s="16"/>
      <c r="T94" s="16"/>
      <c r="U94" s="16"/>
      <c r="V94" s="16"/>
    </row>
    <row r="95" spans="1:22" ht="12.75" customHeight="1">
      <c r="A95" s="20"/>
      <c r="B95" s="21"/>
      <c r="C95" s="24"/>
      <c r="D95" s="25"/>
      <c r="F95" s="59"/>
      <c r="G95" s="29" t="s">
        <v>46</v>
      </c>
      <c r="H95" s="16"/>
      <c r="I95" s="16"/>
      <c r="J95" s="16"/>
      <c r="K95" s="16"/>
      <c r="L95" s="16"/>
      <c r="M95" s="16"/>
      <c r="N95" s="16"/>
      <c r="O95" s="12"/>
      <c r="P95" s="16"/>
      <c r="Q95" s="16"/>
      <c r="R95" s="16"/>
      <c r="S95" s="16"/>
      <c r="T95" s="16"/>
      <c r="U95" s="16"/>
      <c r="V95" s="16"/>
    </row>
    <row r="96" spans="1:22" ht="12.75" customHeight="1">
      <c r="A96" s="20"/>
      <c r="B96" s="21"/>
      <c r="C96" s="24"/>
      <c r="D96" s="25"/>
      <c r="F96" s="67"/>
      <c r="G96" s="29" t="s">
        <v>45</v>
      </c>
      <c r="H96" s="16"/>
      <c r="I96" s="16"/>
      <c r="J96" s="16"/>
      <c r="K96" s="16"/>
      <c r="L96" s="16"/>
      <c r="M96" s="16"/>
      <c r="N96" s="16"/>
      <c r="O96" s="12"/>
      <c r="P96" s="16"/>
      <c r="Q96" s="16"/>
      <c r="R96" s="16"/>
      <c r="S96" s="16"/>
      <c r="T96" s="16"/>
      <c r="U96" s="16"/>
      <c r="V96" s="16"/>
    </row>
    <row r="97" spans="1:22" ht="12.75" customHeight="1">
      <c r="A97" s="20"/>
      <c r="B97" s="21"/>
      <c r="C97" s="24"/>
      <c r="D97" s="25"/>
      <c r="F97" s="68"/>
      <c r="G97" s="32" t="s">
        <v>47</v>
      </c>
      <c r="H97" s="19"/>
      <c r="I97" s="19"/>
      <c r="J97" s="19"/>
      <c r="K97" s="19"/>
      <c r="L97" s="19"/>
      <c r="M97" s="19"/>
      <c r="N97" s="19"/>
      <c r="O97" s="12"/>
      <c r="P97" s="16"/>
      <c r="Q97" s="16"/>
      <c r="R97" s="16"/>
      <c r="S97" s="16"/>
      <c r="T97" s="16"/>
      <c r="U97" s="16"/>
      <c r="V97" s="16"/>
    </row>
    <row r="98" spans="1:22" ht="12.75" customHeight="1">
      <c r="A98" s="20"/>
      <c r="B98" s="21"/>
      <c r="C98" s="24"/>
      <c r="D98" s="25"/>
      <c r="F98" s="69">
        <f>IF(F94=12,1,F94+1)</f>
        <v>1</v>
      </c>
      <c r="G98" s="31" t="s">
        <v>48</v>
      </c>
      <c r="H98" s="18"/>
      <c r="I98" s="18"/>
      <c r="J98" s="18"/>
      <c r="K98" s="18"/>
      <c r="L98" s="18"/>
      <c r="M98" s="18"/>
      <c r="N98" s="18"/>
      <c r="O98" s="12"/>
      <c r="P98" s="16"/>
      <c r="Q98" s="16"/>
      <c r="R98" s="16"/>
      <c r="S98" s="16"/>
      <c r="T98" s="16"/>
      <c r="U98" s="16"/>
      <c r="V98" s="16"/>
    </row>
    <row r="99" spans="1:22" ht="12.75" customHeight="1">
      <c r="A99" s="20"/>
      <c r="B99" s="21"/>
      <c r="C99" s="24"/>
      <c r="D99" s="25"/>
      <c r="F99" s="59"/>
      <c r="G99" s="29" t="s">
        <v>46</v>
      </c>
      <c r="H99" s="16"/>
      <c r="I99" s="16"/>
      <c r="J99" s="16"/>
      <c r="K99" s="16"/>
      <c r="L99" s="16"/>
      <c r="M99" s="16"/>
      <c r="N99" s="16"/>
      <c r="O99" s="12"/>
      <c r="P99" s="16"/>
      <c r="Q99" s="16"/>
      <c r="R99" s="16"/>
      <c r="S99" s="16"/>
      <c r="T99" s="16"/>
      <c r="U99" s="16"/>
      <c r="V99" s="16"/>
    </row>
    <row r="100" spans="1:22" ht="12.75" customHeight="1">
      <c r="A100" s="20"/>
      <c r="B100" s="21"/>
      <c r="C100" s="24"/>
      <c r="D100" s="25"/>
      <c r="F100" s="67"/>
      <c r="G100" s="29" t="s">
        <v>45</v>
      </c>
      <c r="H100" s="16"/>
      <c r="I100" s="16"/>
      <c r="J100" s="16"/>
      <c r="K100" s="16"/>
      <c r="L100" s="16"/>
      <c r="M100" s="16"/>
      <c r="N100" s="16"/>
      <c r="O100" s="12"/>
      <c r="P100" s="16"/>
      <c r="Q100" s="16"/>
      <c r="R100" s="16"/>
      <c r="S100" s="16"/>
      <c r="T100" s="16"/>
      <c r="U100" s="16"/>
      <c r="V100" s="16"/>
    </row>
    <row r="101" spans="1:22" ht="12.75" customHeight="1">
      <c r="A101" s="20"/>
      <c r="B101" s="21"/>
      <c r="C101" s="24"/>
      <c r="D101" s="25"/>
      <c r="F101" s="68"/>
      <c r="G101" s="32" t="s">
        <v>47</v>
      </c>
      <c r="H101" s="19"/>
      <c r="I101" s="19"/>
      <c r="J101" s="19"/>
      <c r="K101" s="19"/>
      <c r="L101" s="19"/>
      <c r="M101" s="19"/>
      <c r="N101" s="19"/>
      <c r="O101" s="12"/>
      <c r="P101" s="16"/>
      <c r="Q101" s="16"/>
      <c r="R101" s="16"/>
      <c r="S101" s="16"/>
      <c r="T101" s="16"/>
      <c r="U101" s="16"/>
      <c r="V101" s="16"/>
    </row>
    <row r="102" spans="1:22" ht="12.75" customHeight="1">
      <c r="A102" s="20"/>
      <c r="B102" s="21"/>
      <c r="C102" s="24"/>
      <c r="D102" s="25"/>
      <c r="F102" s="69">
        <f>IF(F98=12,1,F98+1)</f>
        <v>2</v>
      </c>
      <c r="G102" s="31" t="s">
        <v>48</v>
      </c>
      <c r="H102" s="18"/>
      <c r="I102" s="18"/>
      <c r="J102" s="18"/>
      <c r="K102" s="18"/>
      <c r="L102" s="18"/>
      <c r="M102" s="18"/>
      <c r="N102" s="18"/>
      <c r="O102" s="12"/>
      <c r="P102" s="16"/>
      <c r="Q102" s="16"/>
      <c r="R102" s="16"/>
      <c r="S102" s="16"/>
      <c r="T102" s="16"/>
      <c r="U102" s="16"/>
      <c r="V102" s="16"/>
    </row>
    <row r="103" spans="1:22" ht="12.75" customHeight="1">
      <c r="A103" s="20"/>
      <c r="B103" s="21"/>
      <c r="C103" s="24"/>
      <c r="D103" s="25"/>
      <c r="F103" s="59"/>
      <c r="G103" s="29" t="s">
        <v>46</v>
      </c>
      <c r="H103" s="16"/>
      <c r="I103" s="16"/>
      <c r="J103" s="16"/>
      <c r="K103" s="16"/>
      <c r="L103" s="16"/>
      <c r="M103" s="16"/>
      <c r="N103" s="16"/>
      <c r="O103" s="12"/>
      <c r="P103" s="16"/>
      <c r="Q103" s="16"/>
      <c r="R103" s="16"/>
      <c r="S103" s="16"/>
      <c r="T103" s="16"/>
      <c r="U103" s="16"/>
      <c r="V103" s="16"/>
    </row>
    <row r="104" spans="6:22" ht="12.75" customHeight="1">
      <c r="F104" s="67"/>
      <c r="G104" s="29" t="s">
        <v>45</v>
      </c>
      <c r="H104" s="16"/>
      <c r="I104" s="16"/>
      <c r="J104" s="16"/>
      <c r="K104" s="16"/>
      <c r="L104" s="16"/>
      <c r="M104" s="16"/>
      <c r="N104" s="16"/>
      <c r="O104" s="12"/>
      <c r="P104" s="16"/>
      <c r="Q104" s="16"/>
      <c r="R104" s="16"/>
      <c r="S104" s="16"/>
      <c r="T104" s="16"/>
      <c r="U104" s="16"/>
      <c r="V104" s="16"/>
    </row>
    <row r="105" spans="1:22" ht="12.75" customHeight="1">
      <c r="A105" s="72" t="s">
        <v>43</v>
      </c>
      <c r="B105" s="72"/>
      <c r="C105" s="73" t="s">
        <v>50</v>
      </c>
      <c r="D105" s="73"/>
      <c r="F105" s="68"/>
      <c r="G105" s="32" t="s">
        <v>47</v>
      </c>
      <c r="H105" s="19"/>
      <c r="I105" s="19"/>
      <c r="J105" s="19"/>
      <c r="K105" s="19"/>
      <c r="L105" s="19"/>
      <c r="M105" s="19"/>
      <c r="N105" s="19"/>
      <c r="O105" s="12"/>
      <c r="P105" s="16"/>
      <c r="Q105" s="16"/>
      <c r="R105" s="16"/>
      <c r="S105" s="16"/>
      <c r="T105" s="16"/>
      <c r="U105" s="16"/>
      <c r="V105" s="16"/>
    </row>
    <row r="106" spans="1:22" ht="12.75" customHeight="1">
      <c r="A106" s="63"/>
      <c r="B106" s="64"/>
      <c r="C106" s="65"/>
      <c r="D106" s="66"/>
      <c r="F106" s="69">
        <f>IF(F102=12,1,F102+1)</f>
        <v>3</v>
      </c>
      <c r="G106" s="31" t="s">
        <v>48</v>
      </c>
      <c r="H106" s="18"/>
      <c r="I106" s="18"/>
      <c r="J106" s="18"/>
      <c r="K106" s="18"/>
      <c r="L106" s="18"/>
      <c r="M106" s="18"/>
      <c r="N106" s="18"/>
      <c r="O106" s="12"/>
      <c r="P106" s="16"/>
      <c r="Q106" s="16"/>
      <c r="R106" s="16"/>
      <c r="S106" s="16"/>
      <c r="T106" s="16"/>
      <c r="U106" s="16"/>
      <c r="V106" s="16"/>
    </row>
    <row r="107" spans="1:22" ht="12.75" customHeight="1">
      <c r="A107" s="63"/>
      <c r="B107" s="64"/>
      <c r="C107" s="65"/>
      <c r="D107" s="66"/>
      <c r="F107" s="59"/>
      <c r="G107" s="29" t="s">
        <v>46</v>
      </c>
      <c r="H107" s="16"/>
      <c r="I107" s="16"/>
      <c r="J107" s="16"/>
      <c r="K107" s="16"/>
      <c r="L107" s="16"/>
      <c r="M107" s="16"/>
      <c r="N107" s="16"/>
      <c r="O107" s="12"/>
      <c r="P107" s="16"/>
      <c r="Q107" s="16"/>
      <c r="R107" s="16"/>
      <c r="S107" s="16"/>
      <c r="T107" s="16"/>
      <c r="U107" s="16"/>
      <c r="V107" s="16"/>
    </row>
    <row r="108" spans="1:22" ht="12.75" customHeight="1">
      <c r="A108" s="63"/>
      <c r="B108" s="64"/>
      <c r="C108" s="65"/>
      <c r="D108" s="66"/>
      <c r="F108" s="67"/>
      <c r="G108" s="29" t="s">
        <v>45</v>
      </c>
      <c r="H108" s="16"/>
      <c r="I108" s="16"/>
      <c r="J108" s="16"/>
      <c r="K108" s="16"/>
      <c r="L108" s="16"/>
      <c r="M108" s="16"/>
      <c r="N108" s="16"/>
      <c r="O108" s="12"/>
      <c r="P108" s="16"/>
      <c r="Q108" s="16"/>
      <c r="R108" s="16"/>
      <c r="S108" s="16"/>
      <c r="T108" s="16"/>
      <c r="U108" s="16"/>
      <c r="V108" s="16"/>
    </row>
    <row r="109" spans="1:22" ht="12.75" customHeight="1">
      <c r="A109" s="63"/>
      <c r="B109" s="64"/>
      <c r="C109" s="65"/>
      <c r="D109" s="66"/>
      <c r="F109" s="68"/>
      <c r="G109" s="32" t="s">
        <v>47</v>
      </c>
      <c r="H109" s="19"/>
      <c r="I109" s="19"/>
      <c r="J109" s="19"/>
      <c r="K109" s="19"/>
      <c r="L109" s="19"/>
      <c r="M109" s="19"/>
      <c r="N109" s="19"/>
      <c r="O109" s="12"/>
      <c r="P109" s="16"/>
      <c r="Q109" s="16"/>
      <c r="R109" s="16"/>
      <c r="S109" s="16"/>
      <c r="T109" s="16"/>
      <c r="U109" s="16"/>
      <c r="V109" s="16"/>
    </row>
    <row r="110" spans="1:22" ht="12.75" customHeight="1">
      <c r="A110" s="63"/>
      <c r="B110" s="64"/>
      <c r="C110" s="65"/>
      <c r="D110" s="66"/>
      <c r="F110" s="69">
        <f>IF(F106=12,1,F106+1)</f>
        <v>4</v>
      </c>
      <c r="G110" s="31" t="s">
        <v>48</v>
      </c>
      <c r="H110" s="18"/>
      <c r="I110" s="18"/>
      <c r="J110" s="18"/>
      <c r="K110" s="18"/>
      <c r="L110" s="18"/>
      <c r="M110" s="18"/>
      <c r="N110" s="18"/>
      <c r="O110" s="12"/>
      <c r="P110" s="16"/>
      <c r="Q110" s="16"/>
      <c r="R110" s="16"/>
      <c r="S110" s="16"/>
      <c r="T110" s="16"/>
      <c r="U110" s="16"/>
      <c r="V110" s="16"/>
    </row>
    <row r="111" spans="1:22" ht="12.75" customHeight="1">
      <c r="A111" s="63"/>
      <c r="B111" s="64"/>
      <c r="C111" s="65"/>
      <c r="D111" s="66"/>
      <c r="F111" s="59"/>
      <c r="G111" s="29" t="s">
        <v>46</v>
      </c>
      <c r="H111" s="16"/>
      <c r="I111" s="16"/>
      <c r="J111" s="16"/>
      <c r="K111" s="16"/>
      <c r="L111" s="16"/>
      <c r="M111" s="16"/>
      <c r="N111" s="16"/>
      <c r="O111" s="12"/>
      <c r="P111" s="16"/>
      <c r="Q111" s="16"/>
      <c r="R111" s="16"/>
      <c r="S111" s="16"/>
      <c r="T111" s="16"/>
      <c r="U111" s="16"/>
      <c r="V111" s="16"/>
    </row>
    <row r="112" spans="1:22" ht="12.75" customHeight="1">
      <c r="A112" s="63"/>
      <c r="B112" s="64"/>
      <c r="C112" s="65"/>
      <c r="D112" s="66"/>
      <c r="F112" s="67"/>
      <c r="G112" s="29" t="s">
        <v>45</v>
      </c>
      <c r="H112" s="16"/>
      <c r="I112" s="16"/>
      <c r="J112" s="16"/>
      <c r="K112" s="16"/>
      <c r="L112" s="16"/>
      <c r="M112" s="16"/>
      <c r="N112" s="16"/>
      <c r="O112" s="12"/>
      <c r="P112" s="16"/>
      <c r="Q112" s="16"/>
      <c r="R112" s="16"/>
      <c r="S112" s="16"/>
      <c r="T112" s="16"/>
      <c r="U112" s="16"/>
      <c r="V112" s="16"/>
    </row>
    <row r="113" spans="1:22" ht="12.75" customHeight="1">
      <c r="A113" s="63"/>
      <c r="B113" s="64"/>
      <c r="C113" s="65"/>
      <c r="D113" s="66"/>
      <c r="F113" s="68"/>
      <c r="G113" s="32" t="s">
        <v>47</v>
      </c>
      <c r="H113" s="19"/>
      <c r="I113" s="19"/>
      <c r="J113" s="19"/>
      <c r="K113" s="19"/>
      <c r="L113" s="19"/>
      <c r="M113" s="19"/>
      <c r="N113" s="19"/>
      <c r="O113" s="12"/>
      <c r="P113" s="16"/>
      <c r="Q113" s="16"/>
      <c r="R113" s="16"/>
      <c r="S113" s="16"/>
      <c r="T113" s="16"/>
      <c r="U113" s="16"/>
      <c r="V113" s="16"/>
    </row>
    <row r="114" spans="6:22" ht="12.75" customHeight="1">
      <c r="F114" s="69">
        <f>IF(F110=12,1,F110+1)</f>
        <v>5</v>
      </c>
      <c r="G114" s="31" t="s">
        <v>48</v>
      </c>
      <c r="H114" s="18"/>
      <c r="I114" s="18"/>
      <c r="J114" s="18"/>
      <c r="K114" s="18"/>
      <c r="L114" s="18"/>
      <c r="M114" s="18"/>
      <c r="N114" s="18"/>
      <c r="O114" s="12"/>
      <c r="P114" s="16"/>
      <c r="Q114" s="16"/>
      <c r="R114" s="16"/>
      <c r="S114" s="16"/>
      <c r="T114" s="16"/>
      <c r="U114" s="16"/>
      <c r="V114" s="16"/>
    </row>
    <row r="115" spans="1:22" ht="12.75" customHeight="1">
      <c r="A115" s="72" t="s">
        <v>42</v>
      </c>
      <c r="B115" s="72"/>
      <c r="C115" s="73" t="s">
        <v>41</v>
      </c>
      <c r="D115" s="73"/>
      <c r="F115" s="60"/>
      <c r="G115" s="28" t="s">
        <v>45</v>
      </c>
      <c r="H115" s="15"/>
      <c r="I115" s="15"/>
      <c r="J115" s="15"/>
      <c r="K115" s="15"/>
      <c r="L115" s="15"/>
      <c r="M115" s="15"/>
      <c r="N115" s="15"/>
      <c r="O115" s="12"/>
      <c r="P115" s="16"/>
      <c r="Q115" s="16"/>
      <c r="R115" s="16"/>
      <c r="S115" s="16"/>
      <c r="T115" s="16"/>
      <c r="U115" s="16"/>
      <c r="V115" s="16"/>
    </row>
    <row r="116" spans="1:22" ht="12.75" customHeight="1">
      <c r="A116" s="63"/>
      <c r="B116" s="64"/>
      <c r="C116" s="65"/>
      <c r="D116" s="66"/>
      <c r="F116" s="69">
        <f>IF(F114=12,1,F114+1)</f>
        <v>6</v>
      </c>
      <c r="G116" s="31" t="s">
        <v>48</v>
      </c>
      <c r="H116" s="18"/>
      <c r="I116" s="18"/>
      <c r="J116" s="18"/>
      <c r="K116" s="18"/>
      <c r="L116" s="18"/>
      <c r="M116" s="18"/>
      <c r="N116" s="18"/>
      <c r="O116" s="12"/>
      <c r="P116" s="16"/>
      <c r="Q116" s="16"/>
      <c r="R116" s="16"/>
      <c r="S116" s="16"/>
      <c r="T116" s="16"/>
      <c r="U116" s="16"/>
      <c r="V116" s="16"/>
    </row>
    <row r="117" spans="1:22" ht="12.75" customHeight="1">
      <c r="A117" s="63"/>
      <c r="B117" s="64"/>
      <c r="C117" s="65"/>
      <c r="D117" s="66"/>
      <c r="F117" s="60"/>
      <c r="G117" s="28" t="s">
        <v>45</v>
      </c>
      <c r="H117" s="15"/>
      <c r="I117" s="15"/>
      <c r="J117" s="15"/>
      <c r="K117" s="15"/>
      <c r="L117" s="15"/>
      <c r="M117" s="15"/>
      <c r="N117" s="15"/>
      <c r="O117" s="12"/>
      <c r="P117" s="16"/>
      <c r="Q117" s="16"/>
      <c r="R117" s="16"/>
      <c r="S117" s="16"/>
      <c r="T117" s="16"/>
      <c r="U117" s="16"/>
      <c r="V117" s="16"/>
    </row>
    <row r="118" spans="1:22" ht="12.75" customHeight="1">
      <c r="A118" s="63"/>
      <c r="B118" s="64"/>
      <c r="C118" s="65"/>
      <c r="D118" s="66"/>
      <c r="F118" s="69">
        <f>IF(F116=12,1,F116+1)</f>
        <v>7</v>
      </c>
      <c r="G118" s="31" t="s">
        <v>48</v>
      </c>
      <c r="H118" s="18"/>
      <c r="I118" s="18"/>
      <c r="J118" s="18"/>
      <c r="K118" s="18"/>
      <c r="L118" s="18"/>
      <c r="M118" s="18"/>
      <c r="N118" s="18"/>
      <c r="O118" s="12"/>
      <c r="P118" s="16"/>
      <c r="Q118" s="16"/>
      <c r="R118" s="16"/>
      <c r="S118" s="16"/>
      <c r="T118" s="16"/>
      <c r="U118" s="16"/>
      <c r="V118" s="16"/>
    </row>
    <row r="119" spans="1:22" ht="12.75" customHeight="1">
      <c r="A119" s="63"/>
      <c r="B119" s="64"/>
      <c r="C119" s="65"/>
      <c r="D119" s="66"/>
      <c r="F119" s="60"/>
      <c r="G119" s="28" t="s">
        <v>45</v>
      </c>
      <c r="H119" s="15"/>
      <c r="I119" s="15"/>
      <c r="J119" s="15"/>
      <c r="K119" s="15"/>
      <c r="L119" s="15"/>
      <c r="M119" s="15"/>
      <c r="N119" s="15"/>
      <c r="O119" s="12"/>
      <c r="P119" s="16"/>
      <c r="Q119" s="16"/>
      <c r="R119" s="16"/>
      <c r="S119" s="16"/>
      <c r="T119" s="16"/>
      <c r="U119" s="16"/>
      <c r="V119" s="16"/>
    </row>
    <row r="120" spans="1:22" ht="12.75" customHeight="1">
      <c r="A120" s="63"/>
      <c r="B120" s="64"/>
      <c r="C120" s="65"/>
      <c r="D120" s="66"/>
      <c r="F120" s="69">
        <f>IF(F118=12,1,F118+1)</f>
        <v>8</v>
      </c>
      <c r="G120" s="31" t="s">
        <v>48</v>
      </c>
      <c r="H120" s="18"/>
      <c r="I120" s="18"/>
      <c r="J120" s="18"/>
      <c r="K120" s="18"/>
      <c r="L120" s="18"/>
      <c r="M120" s="18"/>
      <c r="N120" s="18"/>
      <c r="O120" s="12"/>
      <c r="P120" s="16"/>
      <c r="Q120" s="16"/>
      <c r="R120" s="16"/>
      <c r="S120" s="16"/>
      <c r="T120" s="16"/>
      <c r="U120" s="16"/>
      <c r="V120" s="16"/>
    </row>
    <row r="121" spans="1:22" ht="12.75" customHeight="1">
      <c r="A121" s="63"/>
      <c r="B121" s="64"/>
      <c r="C121" s="65"/>
      <c r="D121" s="66"/>
      <c r="F121" s="60"/>
      <c r="G121" s="28" t="s">
        <v>45</v>
      </c>
      <c r="H121" s="15"/>
      <c r="I121" s="15"/>
      <c r="J121" s="15"/>
      <c r="K121" s="15"/>
      <c r="L121" s="15"/>
      <c r="M121" s="15"/>
      <c r="N121" s="15"/>
      <c r="O121" s="12"/>
      <c r="P121" s="16"/>
      <c r="Q121" s="16"/>
      <c r="R121" s="16"/>
      <c r="S121" s="16"/>
      <c r="T121" s="16"/>
      <c r="U121" s="16"/>
      <c r="V121" s="16"/>
    </row>
    <row r="122" spans="1:22" ht="12.75" customHeight="1">
      <c r="A122" s="63"/>
      <c r="B122" s="64"/>
      <c r="C122" s="65"/>
      <c r="D122" s="66"/>
      <c r="F122" s="69">
        <f>IF(F120=12,1,F120+1)</f>
        <v>9</v>
      </c>
      <c r="G122" s="31" t="s">
        <v>48</v>
      </c>
      <c r="H122" s="18"/>
      <c r="I122" s="18"/>
      <c r="J122" s="18"/>
      <c r="K122" s="18"/>
      <c r="L122" s="18"/>
      <c r="M122" s="18"/>
      <c r="N122" s="18"/>
      <c r="O122" s="12"/>
      <c r="P122" s="16"/>
      <c r="Q122" s="16"/>
      <c r="R122" s="16"/>
      <c r="S122" s="16"/>
      <c r="T122" s="16"/>
      <c r="U122" s="16"/>
      <c r="V122" s="16"/>
    </row>
    <row r="123" spans="1:22" ht="12.75" customHeight="1">
      <c r="A123" s="63"/>
      <c r="B123" s="64"/>
      <c r="C123" s="65"/>
      <c r="D123" s="66"/>
      <c r="F123" s="60"/>
      <c r="G123" s="28" t="s">
        <v>45</v>
      </c>
      <c r="H123" s="15"/>
      <c r="I123" s="15"/>
      <c r="J123" s="15"/>
      <c r="K123" s="15"/>
      <c r="L123" s="15"/>
      <c r="M123" s="15"/>
      <c r="N123" s="15"/>
      <c r="O123" s="12"/>
      <c r="P123" s="16"/>
      <c r="Q123" s="16"/>
      <c r="R123" s="16"/>
      <c r="S123" s="16"/>
      <c r="T123" s="16"/>
      <c r="U123" s="16"/>
      <c r="V123" s="16"/>
    </row>
    <row r="124" spans="1:22" ht="12.75" customHeight="1">
      <c r="A124" s="2"/>
      <c r="B124" s="2"/>
      <c r="C124" s="11"/>
      <c r="D124" s="11"/>
      <c r="P124" s="5"/>
      <c r="Q124" s="5"/>
      <c r="R124" s="5"/>
      <c r="S124" s="5"/>
      <c r="T124" s="5"/>
      <c r="U124" s="5"/>
      <c r="V124" s="5"/>
    </row>
  </sheetData>
  <mergeCells count="169">
    <mergeCell ref="A10:D10"/>
    <mergeCell ref="E10:F10"/>
    <mergeCell ref="A11:D11"/>
    <mergeCell ref="A12:D12"/>
    <mergeCell ref="A14:D14"/>
    <mergeCell ref="P14:V14"/>
    <mergeCell ref="X1:X4"/>
    <mergeCell ref="A2:D2"/>
    <mergeCell ref="P2:V2"/>
    <mergeCell ref="I4:J4"/>
    <mergeCell ref="A6:C9"/>
    <mergeCell ref="D6:G7"/>
    <mergeCell ref="H6:N6"/>
    <mergeCell ref="P6:V6"/>
    <mergeCell ref="D8:F9"/>
    <mergeCell ref="X18:X22"/>
    <mergeCell ref="A19:D19"/>
    <mergeCell ref="F19:F20"/>
    <mergeCell ref="A20:D20"/>
    <mergeCell ref="A21:D21"/>
    <mergeCell ref="F21:F22"/>
    <mergeCell ref="A22:D22"/>
    <mergeCell ref="A15:D15"/>
    <mergeCell ref="F15:F16"/>
    <mergeCell ref="A16:D16"/>
    <mergeCell ref="A17:D17"/>
    <mergeCell ref="F17:F18"/>
    <mergeCell ref="A18:D18"/>
    <mergeCell ref="F29:F30"/>
    <mergeCell ref="F31:F32"/>
    <mergeCell ref="F33:F34"/>
    <mergeCell ref="F35:F36"/>
    <mergeCell ref="F37:F38"/>
    <mergeCell ref="F39:F40"/>
    <mergeCell ref="A23:D23"/>
    <mergeCell ref="F23:F24"/>
    <mergeCell ref="A24:D24"/>
    <mergeCell ref="F25:F26"/>
    <mergeCell ref="C26:D26"/>
    <mergeCell ref="F27:F28"/>
    <mergeCell ref="F41:F42"/>
    <mergeCell ref="F43:F44"/>
    <mergeCell ref="A44:B44"/>
    <mergeCell ref="C44:D44"/>
    <mergeCell ref="A45:B45"/>
    <mergeCell ref="C45:D45"/>
    <mergeCell ref="F45:F46"/>
    <mergeCell ref="A46:B46"/>
    <mergeCell ref="C46:D46"/>
    <mergeCell ref="A51:B51"/>
    <mergeCell ref="C51:D51"/>
    <mergeCell ref="F51:F52"/>
    <mergeCell ref="A52:B52"/>
    <mergeCell ref="C52:D52"/>
    <mergeCell ref="F53:F54"/>
    <mergeCell ref="A54:B54"/>
    <mergeCell ref="C54:D54"/>
    <mergeCell ref="A47:B47"/>
    <mergeCell ref="C47:D47"/>
    <mergeCell ref="F47:F48"/>
    <mergeCell ref="A48:B48"/>
    <mergeCell ref="C48:D48"/>
    <mergeCell ref="A49:B49"/>
    <mergeCell ref="C49:D49"/>
    <mergeCell ref="F49:F50"/>
    <mergeCell ref="A50:B50"/>
    <mergeCell ref="C50:D50"/>
    <mergeCell ref="A55:B55"/>
    <mergeCell ref="C55:D55"/>
    <mergeCell ref="F55:F56"/>
    <mergeCell ref="A56:B56"/>
    <mergeCell ref="C56:D56"/>
    <mergeCell ref="A57:B57"/>
    <mergeCell ref="C57:D57"/>
    <mergeCell ref="F57:F58"/>
    <mergeCell ref="A58:B58"/>
    <mergeCell ref="C58:D58"/>
    <mergeCell ref="A59:B59"/>
    <mergeCell ref="C59:D59"/>
    <mergeCell ref="F59:F60"/>
    <mergeCell ref="A60:B60"/>
    <mergeCell ref="C60:D60"/>
    <mergeCell ref="A61:B61"/>
    <mergeCell ref="C61:D61"/>
    <mergeCell ref="F61:F62"/>
    <mergeCell ref="A62:B62"/>
    <mergeCell ref="C62:D62"/>
    <mergeCell ref="A72:D72"/>
    <mergeCell ref="A73:D73"/>
    <mergeCell ref="A75:D75"/>
    <mergeCell ref="P75:V75"/>
    <mergeCell ref="A76:D76"/>
    <mergeCell ref="F76:F77"/>
    <mergeCell ref="A77:D77"/>
    <mergeCell ref="A67:C70"/>
    <mergeCell ref="D67:G68"/>
    <mergeCell ref="H67:N67"/>
    <mergeCell ref="P67:V67"/>
    <mergeCell ref="D69:F70"/>
    <mergeCell ref="A71:D71"/>
    <mergeCell ref="E71:F71"/>
    <mergeCell ref="A82:D82"/>
    <mergeCell ref="F82:F83"/>
    <mergeCell ref="A83:D83"/>
    <mergeCell ref="A84:D84"/>
    <mergeCell ref="F84:F85"/>
    <mergeCell ref="A85:D85"/>
    <mergeCell ref="A78:D78"/>
    <mergeCell ref="F78:F79"/>
    <mergeCell ref="A79:D79"/>
    <mergeCell ref="A80:D80"/>
    <mergeCell ref="F80:F81"/>
    <mergeCell ref="A81:D81"/>
    <mergeCell ref="F96:F97"/>
    <mergeCell ref="F98:F99"/>
    <mergeCell ref="F100:F101"/>
    <mergeCell ref="F102:F103"/>
    <mergeCell ref="F104:F105"/>
    <mergeCell ref="A105:B105"/>
    <mergeCell ref="C105:D105"/>
    <mergeCell ref="F86:F87"/>
    <mergeCell ref="C87:D87"/>
    <mergeCell ref="F88:F89"/>
    <mergeCell ref="F90:F91"/>
    <mergeCell ref="F92:F93"/>
    <mergeCell ref="F94:F95"/>
    <mergeCell ref="A106:B106"/>
    <mergeCell ref="C106:D106"/>
    <mergeCell ref="F106:F107"/>
    <mergeCell ref="A107:B107"/>
    <mergeCell ref="C107:D107"/>
    <mergeCell ref="A108:B108"/>
    <mergeCell ref="C108:D108"/>
    <mergeCell ref="F108:F109"/>
    <mergeCell ref="A109:B109"/>
    <mergeCell ref="C109:D109"/>
    <mergeCell ref="F114:F115"/>
    <mergeCell ref="A115:B115"/>
    <mergeCell ref="C115:D115"/>
    <mergeCell ref="A116:B116"/>
    <mergeCell ref="C116:D116"/>
    <mergeCell ref="F116:F117"/>
    <mergeCell ref="A117:B117"/>
    <mergeCell ref="C117:D117"/>
    <mergeCell ref="A110:B110"/>
    <mergeCell ref="C110:D110"/>
    <mergeCell ref="F110:F111"/>
    <mergeCell ref="A111:B111"/>
    <mergeCell ref="C111:D111"/>
    <mergeCell ref="A112:B112"/>
    <mergeCell ref="C112:D112"/>
    <mergeCell ref="F112:F113"/>
    <mergeCell ref="A113:B113"/>
    <mergeCell ref="C113:D113"/>
    <mergeCell ref="A122:B122"/>
    <mergeCell ref="C122:D122"/>
    <mergeCell ref="F122:F123"/>
    <mergeCell ref="A123:B123"/>
    <mergeCell ref="C123:D123"/>
    <mergeCell ref="A118:B118"/>
    <mergeCell ref="C118:D118"/>
    <mergeCell ref="F118:F119"/>
    <mergeCell ref="A119:B119"/>
    <mergeCell ref="C119:D119"/>
    <mergeCell ref="A120:B120"/>
    <mergeCell ref="C120:D120"/>
    <mergeCell ref="F120:F121"/>
    <mergeCell ref="A121:B121"/>
    <mergeCell ref="C121:D121"/>
  </mergeCells>
  <conditionalFormatting sqref="X7:X16">
    <cfRule type="expression" priority="5" dxfId="3" stopIfTrue="1">
      <formula>ISERROR(X7)</formula>
    </cfRule>
  </conditionalFormatting>
  <conditionalFormatting sqref="H8:N13 P8:V13">
    <cfRule type="cellIs" priority="6" dxfId="2" operator="equal" stopIfTrue="1">
      <formula>$D$6</formula>
    </cfRule>
    <cfRule type="expression" priority="7" dxfId="0" stopIfTrue="1">
      <formula>AND(NOT(H8=""),NOT(ISERROR(MATCH(H8,arr_eventdate,0))))</formula>
    </cfRule>
    <cfRule type="expression" priority="8" dxfId="0" stopIfTrue="1">
      <formula>AND(NOT(H8=""),NOT(ISERROR(MATCH(H8,arr_holidaydate,0))))</formula>
    </cfRule>
  </conditionalFormatting>
  <conditionalFormatting sqref="X68:X77">
    <cfRule type="expression" priority="1" dxfId="3" stopIfTrue="1">
      <formula>ISERROR(X68)</formula>
    </cfRule>
  </conditionalFormatting>
  <conditionalFormatting sqref="H69:N74 P69:V74">
    <cfRule type="cellIs" priority="2" dxfId="2" operator="equal" stopIfTrue="1">
      <formula>$D$67</formula>
    </cfRule>
    <cfRule type="expression" priority="3" dxfId="0" stopIfTrue="1">
      <formula>AND(NOT(H69=""),NOT(ISERROR(MATCH(H69,arr_eventdate,0))))</formula>
    </cfRule>
    <cfRule type="expression" priority="4" dxfId="0" stopIfTrue="1">
      <formula>AND(NOT(H69=""),NOT(ISERROR(MATCH(H69,arr_holidaydate,0))))</formula>
    </cfRule>
  </conditionalFormatting>
  <printOptions/>
  <pageMargins left="0.6" right="0.25" top="0.4" bottom="0.25" header="0.25" footer="0.25"/>
  <pageSetup horizontalDpi="600" verticalDpi="600" orientation="portrait" r:id="rId1"/>
  <headerFooter alignWithMargins="0">
    <oddFooter>&amp;L&amp;8© 2013 Vertex42 LLC&amp;R&amp;8http://www.vertex42.com/calendars/daily-planner.html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workbookViewId="0" topLeftCell="A61">
      <selection activeCell="X57" sqref="X57"/>
    </sheetView>
  </sheetViews>
  <sheetFormatPr defaultColWidth="9.140625" defaultRowHeight="12.75"/>
  <cols>
    <col min="1" max="1" width="3.140625" style="0" customWidth="1"/>
    <col min="2" max="2" width="4.140625" style="0" bestFit="1" customWidth="1"/>
    <col min="3" max="3" width="4.57421875" style="0" customWidth="1"/>
    <col min="4" max="4" width="18.7109375" style="0" customWidth="1"/>
    <col min="5" max="5" width="2.7109375" style="0" customWidth="1"/>
    <col min="6" max="6" width="3.7109375" style="0" customWidth="1"/>
    <col min="7" max="7" width="4.28125" style="0" customWidth="1"/>
    <col min="8" max="14" width="3.7109375" style="0" customWidth="1"/>
    <col min="15" max="15" width="1.7109375" style="0" customWidth="1"/>
    <col min="16" max="22" width="3.7109375" style="0" customWidth="1"/>
    <col min="24" max="24" width="41.8515625" style="0" customWidth="1"/>
  </cols>
  <sheetData>
    <row r="1" spans="1:24" ht="24.75" customHeight="1">
      <c r="A1" s="91" t="s">
        <v>49</v>
      </c>
      <c r="B1" s="92"/>
      <c r="C1" s="92"/>
      <c r="D1" s="92"/>
      <c r="E1" s="93"/>
      <c r="F1" s="94"/>
      <c r="G1" s="94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X1" s="52"/>
    </row>
    <row r="2" spans="1:24" ht="12.75">
      <c r="A2" s="82"/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4"/>
      <c r="O2" s="83"/>
      <c r="P2" s="85"/>
      <c r="Q2" s="85"/>
      <c r="R2" s="85"/>
      <c r="S2" s="85"/>
      <c r="T2" s="85"/>
      <c r="U2" s="85"/>
      <c r="V2" s="85"/>
      <c r="X2" s="52"/>
    </row>
    <row r="3" spans="1:2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X3" s="52"/>
    </row>
    <row r="4" spans="1:24" ht="12.75">
      <c r="A4" s="83"/>
      <c r="B4" s="83"/>
      <c r="C4" s="86" t="s">
        <v>1</v>
      </c>
      <c r="D4" s="87">
        <f>'Days1-2'!D4+4</f>
        <v>42418</v>
      </c>
      <c r="E4" s="83"/>
      <c r="F4" s="83"/>
      <c r="G4" s="83"/>
      <c r="H4" s="86" t="s">
        <v>55</v>
      </c>
      <c r="I4" s="88">
        <v>1</v>
      </c>
      <c r="J4" s="89"/>
      <c r="K4" s="90" t="s">
        <v>56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X4" s="52"/>
    </row>
    <row r="5" spans="2:22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ht="12.75" customHeight="1">
      <c r="A6" s="54">
        <f>DAY(D6)</f>
        <v>18</v>
      </c>
      <c r="B6" s="54"/>
      <c r="C6" s="54"/>
      <c r="D6" s="56">
        <f>D4</f>
        <v>42418</v>
      </c>
      <c r="E6" s="56"/>
      <c r="F6" s="56"/>
      <c r="G6" s="56"/>
      <c r="H6" s="62">
        <f>DATE(YEAR($D$6),MONTH($D$6),1)</f>
        <v>42401</v>
      </c>
      <c r="I6" s="62"/>
      <c r="J6" s="62"/>
      <c r="K6" s="62"/>
      <c r="L6" s="62"/>
      <c r="M6" s="62"/>
      <c r="N6" s="62"/>
      <c r="O6" s="4"/>
      <c r="P6" s="62">
        <f>DATE(YEAR(H6+35),MONTH(H6+35),1)</f>
        <v>42430</v>
      </c>
      <c r="Q6" s="62"/>
      <c r="R6" s="62"/>
      <c r="S6" s="62"/>
      <c r="T6" s="62"/>
      <c r="U6" s="62"/>
      <c r="V6" s="62"/>
      <c r="X6" s="10"/>
    </row>
    <row r="7" spans="1:24" ht="12.75" customHeight="1">
      <c r="A7" s="54"/>
      <c r="B7" s="54"/>
      <c r="C7" s="54"/>
      <c r="D7" s="56"/>
      <c r="E7" s="56"/>
      <c r="F7" s="56"/>
      <c r="G7" s="56"/>
      <c r="H7" s="47" t="str">
        <f>CHOOSE(1+MOD($I$4+1-2,7),"Su","M","Tu","W","Th","F","Sa")</f>
        <v>Su</v>
      </c>
      <c r="I7" s="47" t="str">
        <f>CHOOSE(1+MOD($I$4+2-2,7),"Su","M","Tu","W","Th","F","Sa")</f>
        <v>M</v>
      </c>
      <c r="J7" s="47" t="str">
        <f>CHOOSE(1+MOD($I$4+3-2,7),"Su","M","Tu","W","Th","F","Sa")</f>
        <v>Tu</v>
      </c>
      <c r="K7" s="47" t="str">
        <f>CHOOSE(1+MOD($I$4+4-2,7),"Su","M","Tu","W","Th","F","Sa")</f>
        <v>W</v>
      </c>
      <c r="L7" s="47" t="str">
        <f>CHOOSE(1+MOD($I$4+5-2,7),"Su","M","Tu","W","Th","F","Sa")</f>
        <v>Th</v>
      </c>
      <c r="M7" s="47" t="str">
        <f>CHOOSE(1+MOD($I$4+6-2,7),"Su","M","Tu","W","Th","F","Sa")</f>
        <v>F</v>
      </c>
      <c r="N7" s="47" t="str">
        <f>CHOOSE(1+MOD($I$4+7-2,7),"Su","M","Tu","W","Th","F","Sa")</f>
        <v>Sa</v>
      </c>
      <c r="O7" s="46"/>
      <c r="P7" s="47" t="str">
        <f>CHOOSE(1+MOD($I$4+1-2,7),"Su","M","Tu","W","Th","F","Sa")</f>
        <v>Su</v>
      </c>
      <c r="Q7" s="47" t="str">
        <f>CHOOSE(1+MOD($I$4+2-2,7),"Su","M","Tu","W","Th","F","Sa")</f>
        <v>M</v>
      </c>
      <c r="R7" s="47" t="str">
        <f>CHOOSE(1+MOD($I$4+3-2,7),"Su","M","Tu","W","Th","F","Sa")</f>
        <v>Tu</v>
      </c>
      <c r="S7" s="47" t="str">
        <f>CHOOSE(1+MOD($I$4+4-2,7),"Su","M","Tu","W","Th","F","Sa")</f>
        <v>W</v>
      </c>
      <c r="T7" s="47" t="str">
        <f>CHOOSE(1+MOD($I$4+5-2,7),"Su","M","Tu","W","Th","F","Sa")</f>
        <v>Th</v>
      </c>
      <c r="U7" s="47" t="str">
        <f>CHOOSE(1+MOD($I$4+6-2,7),"Su","M","Tu","W","Th","F","Sa")</f>
        <v>F</v>
      </c>
      <c r="V7" s="47" t="str">
        <f>CHOOSE(1+MOD($I$4+7-2,7),"Su","M","Tu","W","Th","F","Sa")</f>
        <v>Sa</v>
      </c>
      <c r="X7" s="76"/>
    </row>
    <row r="8" spans="1:24" ht="12.75" customHeight="1">
      <c r="A8" s="54"/>
      <c r="B8" s="54"/>
      <c r="C8" s="54"/>
      <c r="D8" s="57" t="str">
        <f>INDEX({"Sunday","Monday","Tuesday","Wednesday","Thursday","Friday","Saturday"},WEEKDAY(D6))</f>
        <v>Thursday</v>
      </c>
      <c r="E8" s="57"/>
      <c r="F8" s="57"/>
      <c r="G8" s="6"/>
      <c r="H8" s="48" t="str">
        <f>IF(WEEKDAY(H6,1)=$I$4,H6,"")</f>
        <v/>
      </c>
      <c r="I8" s="48">
        <f>IF(H8="",IF(WEEKDAY(H6,1)=MOD($I$4,7)+1,H6,""),H8+1)</f>
        <v>42401</v>
      </c>
      <c r="J8" s="48">
        <f>IF(I8="",IF(WEEKDAY(H6,1)=MOD($I$4+1,7)+1,H6,""),I8+1)</f>
        <v>42402</v>
      </c>
      <c r="K8" s="48">
        <f>IF(J8="",IF(WEEKDAY(H6,1)=MOD($I$4+2,7)+1,H6,""),J8+1)</f>
        <v>42403</v>
      </c>
      <c r="L8" s="48">
        <f>IF(K8="",IF(WEEKDAY(H6,1)=MOD($I$4+3,7)+1,H6,""),K8+1)</f>
        <v>42404</v>
      </c>
      <c r="M8" s="48">
        <f>IF(L8="",IF(WEEKDAY(H6,1)=MOD($I$4+4,7)+1,H6,""),L8+1)</f>
        <v>42405</v>
      </c>
      <c r="N8" s="48">
        <f>IF(M8="",IF(WEEKDAY(H6,1)=MOD($I$4+5,7)+1,H6,""),M8+1)</f>
        <v>42406</v>
      </c>
      <c r="O8" s="49"/>
      <c r="P8" s="48" t="str">
        <f>IF(WEEKDAY(P6,1)=$I$4,P6,"")</f>
        <v/>
      </c>
      <c r="Q8" s="48" t="str">
        <f>IF(P8="",IF(WEEKDAY(P6,1)=MOD($I$4,7)+1,P6,""),P8+1)</f>
        <v/>
      </c>
      <c r="R8" s="48">
        <f>IF(Q8="",IF(WEEKDAY(P6,1)=MOD($I$4+1,7)+1,P6,""),Q8+1)</f>
        <v>42430</v>
      </c>
      <c r="S8" s="48">
        <f>IF(R8="",IF(WEEKDAY(P6,1)=MOD($I$4+2,7)+1,P6,""),R8+1)</f>
        <v>42431</v>
      </c>
      <c r="T8" s="48">
        <f>IF(S8="",IF(WEEKDAY(P6,1)=MOD($I$4+3,7)+1,P6,""),S8+1)</f>
        <v>42432</v>
      </c>
      <c r="U8" s="48">
        <f>IF(T8="",IF(WEEKDAY(P6,1)=MOD($I$4+4,7)+1,P6,""),T8+1)</f>
        <v>42433</v>
      </c>
      <c r="V8" s="48">
        <f>IF(U8="",IF(WEEKDAY(P6,1)=MOD($I$4+5,7)+1,P6,""),U8+1)</f>
        <v>42434</v>
      </c>
      <c r="X8" s="76"/>
    </row>
    <row r="9" spans="1:24" ht="12.75" customHeight="1">
      <c r="A9" s="55"/>
      <c r="B9" s="55"/>
      <c r="C9" s="55"/>
      <c r="D9" s="58"/>
      <c r="E9" s="58"/>
      <c r="F9" s="58"/>
      <c r="G9" s="6"/>
      <c r="H9" s="48">
        <f>IF(N8="","",IF(MONTH(N8+1)&lt;&gt;MONTH(N8),"",N8+1))</f>
        <v>42407</v>
      </c>
      <c r="I9" s="48">
        <f>IF(H9="","",IF(MONTH(H9+1)&lt;&gt;MONTH(H9),"",H9+1))</f>
        <v>42408</v>
      </c>
      <c r="J9" s="48">
        <f aca="true" t="shared" si="0" ref="J9:N9">IF(I9="","",IF(MONTH(I9+1)&lt;&gt;MONTH(I9),"",I9+1))</f>
        <v>42409</v>
      </c>
      <c r="K9" s="48">
        <f>IF(J9="","",IF(MONTH(J9+1)&lt;&gt;MONTH(J9),"",J9+1))</f>
        <v>42410</v>
      </c>
      <c r="L9" s="48">
        <f t="shared" si="0"/>
        <v>42411</v>
      </c>
      <c r="M9" s="48">
        <f t="shared" si="0"/>
        <v>42412</v>
      </c>
      <c r="N9" s="48">
        <f t="shared" si="0"/>
        <v>42413</v>
      </c>
      <c r="O9" s="9"/>
      <c r="P9" s="48">
        <f>IF(V8="","",IF(MONTH(V8+1)&lt;&gt;MONTH(V8),"",V8+1))</f>
        <v>42435</v>
      </c>
      <c r="Q9" s="48">
        <f>IF(P9="","",IF(MONTH(P9+1)&lt;&gt;MONTH(P9),"",P9+1))</f>
        <v>42436</v>
      </c>
      <c r="R9" s="48">
        <f aca="true" t="shared" si="1" ref="R9:S13">IF(Q9="","",IF(MONTH(Q9+1)&lt;&gt;MONTH(Q9),"",Q9+1))</f>
        <v>42437</v>
      </c>
      <c r="S9" s="48">
        <f>IF(R9="","",IF(MONTH(R9+1)&lt;&gt;MONTH(R9),"",R9+1))</f>
        <v>42438</v>
      </c>
      <c r="T9" s="48">
        <f aca="true" t="shared" si="2" ref="T9:V13">IF(S9="","",IF(MONTH(S9+1)&lt;&gt;MONTH(S9),"",S9+1))</f>
        <v>42439</v>
      </c>
      <c r="U9" s="48">
        <f t="shared" si="2"/>
        <v>42440</v>
      </c>
      <c r="V9" s="48">
        <f t="shared" si="2"/>
        <v>42441</v>
      </c>
      <c r="X9" s="76"/>
    </row>
    <row r="10" spans="1:24" ht="12.75" customHeight="1">
      <c r="A10" s="71" t="str">
        <f>IF(ISERROR(MATCH(D6,arr_holidaydate,0)),"",INDEX(arr_holiday,MATCH(D6,arr_holidaydate,0)))</f>
        <v/>
      </c>
      <c r="B10" s="71"/>
      <c r="C10" s="71"/>
      <c r="D10" s="71"/>
      <c r="E10" s="61" t="str">
        <f>"W"&amp;TEXT(1+INT((D6-DATE(YEAR(D6+4-WEEKDAY(D6+6)),1,5)+WEEKDAY(DATE(YEAR(D6+4-WEEKDAY(D6+6)),1,3)))/7),"00")&amp;"-"&amp;WEEKDAY(D6,2)</f>
        <v>W07-4</v>
      </c>
      <c r="F10" s="61"/>
      <c r="H10" s="48">
        <f aca="true" t="shared" si="3" ref="H10:H13">IF(N9="","",IF(MONTH(N9+1)&lt;&gt;MONTH(N9),"",N9+1))</f>
        <v>42414</v>
      </c>
      <c r="I10" s="48">
        <f aca="true" t="shared" si="4" ref="I10:N13">IF(H10="","",IF(MONTH(H10+1)&lt;&gt;MONTH(H10),"",H10+1))</f>
        <v>42415</v>
      </c>
      <c r="J10" s="48">
        <f t="shared" si="4"/>
        <v>42416</v>
      </c>
      <c r="K10" s="48">
        <f t="shared" si="4"/>
        <v>42417</v>
      </c>
      <c r="L10" s="48">
        <f t="shared" si="4"/>
        <v>42418</v>
      </c>
      <c r="M10" s="48">
        <f t="shared" si="4"/>
        <v>42419</v>
      </c>
      <c r="N10" s="48">
        <f t="shared" si="4"/>
        <v>42420</v>
      </c>
      <c r="O10" s="9"/>
      <c r="P10" s="48">
        <f aca="true" t="shared" si="5" ref="P10:P13">IF(V9="","",IF(MONTH(V9+1)&lt;&gt;MONTH(V9),"",V9+1))</f>
        <v>42442</v>
      </c>
      <c r="Q10" s="48">
        <f aca="true" t="shared" si="6" ref="Q10:Q13">IF(P10="","",IF(MONTH(P10+1)&lt;&gt;MONTH(P10),"",P10+1))</f>
        <v>42443</v>
      </c>
      <c r="R10" s="48">
        <f t="shared" si="1"/>
        <v>42444</v>
      </c>
      <c r="S10" s="48">
        <f t="shared" si="1"/>
        <v>42445</v>
      </c>
      <c r="T10" s="48">
        <f t="shared" si="2"/>
        <v>42446</v>
      </c>
      <c r="U10" s="48">
        <f t="shared" si="2"/>
        <v>42447</v>
      </c>
      <c r="V10" s="48">
        <f t="shared" si="2"/>
        <v>42448</v>
      </c>
      <c r="X10" s="76"/>
    </row>
    <row r="11" spans="1:24" ht="12.75">
      <c r="A11" s="71" t="str">
        <f ca="1">IF(ISERROR(OFFSET(arr_holidaydate,-1+MATCH(D6,arr_holidaydate,0)+MATCH(D6,OFFSET(arr_holidaydate,MATCH(D6,arr_holidaydate,0),0,1000,1),0),-5,1,1)),"",OFFSET(arr_holidaydate,-1+MATCH(D6,arr_holidaydate,0)+MATCH(D6,OFFSET(arr_holidaydate,MATCH(D6,arr_holidaydate,0),0,1000,1),0),-5,1,1))</f>
        <v/>
      </c>
      <c r="B11" s="71"/>
      <c r="C11" s="71"/>
      <c r="D11" s="71"/>
      <c r="H11" s="48">
        <f t="shared" si="3"/>
        <v>42421</v>
      </c>
      <c r="I11" s="48">
        <f t="shared" si="4"/>
        <v>42422</v>
      </c>
      <c r="J11" s="48">
        <f t="shared" si="4"/>
        <v>42423</v>
      </c>
      <c r="K11" s="48">
        <f t="shared" si="4"/>
        <v>42424</v>
      </c>
      <c r="L11" s="48">
        <f t="shared" si="4"/>
        <v>42425</v>
      </c>
      <c r="M11" s="48">
        <f t="shared" si="4"/>
        <v>42426</v>
      </c>
      <c r="N11" s="48">
        <f t="shared" si="4"/>
        <v>42427</v>
      </c>
      <c r="O11" s="9"/>
      <c r="P11" s="48">
        <f t="shared" si="5"/>
        <v>42449</v>
      </c>
      <c r="Q11" s="48">
        <f t="shared" si="6"/>
        <v>42450</v>
      </c>
      <c r="R11" s="48">
        <f t="shared" si="1"/>
        <v>42451</v>
      </c>
      <c r="S11" s="48">
        <f t="shared" si="1"/>
        <v>42452</v>
      </c>
      <c r="T11" s="48">
        <f t="shared" si="2"/>
        <v>42453</v>
      </c>
      <c r="U11" s="48">
        <f t="shared" si="2"/>
        <v>42454</v>
      </c>
      <c r="V11" s="48">
        <f t="shared" si="2"/>
        <v>42455</v>
      </c>
      <c r="X11" s="76"/>
    </row>
    <row r="12" spans="1:24" ht="12.75">
      <c r="A12" s="71" t="str">
        <f ca="1">IF(ISERROR(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,"",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</f>
        <v/>
      </c>
      <c r="B12" s="71"/>
      <c r="C12" s="71"/>
      <c r="D12" s="71"/>
      <c r="H12" s="48">
        <f t="shared" si="3"/>
        <v>42428</v>
      </c>
      <c r="I12" s="48">
        <f t="shared" si="4"/>
        <v>42429</v>
      </c>
      <c r="J12" s="48" t="str">
        <f t="shared" si="4"/>
        <v/>
      </c>
      <c r="K12" s="48" t="str">
        <f t="shared" si="4"/>
        <v/>
      </c>
      <c r="L12" s="48" t="str">
        <f t="shared" si="4"/>
        <v/>
      </c>
      <c r="M12" s="48" t="str">
        <f t="shared" si="4"/>
        <v/>
      </c>
      <c r="N12" s="48" t="str">
        <f t="shared" si="4"/>
        <v/>
      </c>
      <c r="O12" s="9"/>
      <c r="P12" s="48">
        <f t="shared" si="5"/>
        <v>42456</v>
      </c>
      <c r="Q12" s="48">
        <f t="shared" si="6"/>
        <v>42457</v>
      </c>
      <c r="R12" s="48">
        <f t="shared" si="1"/>
        <v>42458</v>
      </c>
      <c r="S12" s="48">
        <f t="shared" si="1"/>
        <v>42459</v>
      </c>
      <c r="T12" s="48">
        <f t="shared" si="2"/>
        <v>42460</v>
      </c>
      <c r="U12" s="48" t="str">
        <f t="shared" si="2"/>
        <v/>
      </c>
      <c r="V12" s="48" t="str">
        <f t="shared" si="2"/>
        <v/>
      </c>
      <c r="X12" s="76"/>
    </row>
    <row r="13" spans="1:24" ht="12.75">
      <c r="A13" s="7"/>
      <c r="H13" s="48" t="str">
        <f t="shared" si="3"/>
        <v/>
      </c>
      <c r="I13" s="48" t="str">
        <f t="shared" si="4"/>
        <v/>
      </c>
      <c r="J13" s="48" t="str">
        <f t="shared" si="4"/>
        <v/>
      </c>
      <c r="K13" s="48" t="str">
        <f t="shared" si="4"/>
        <v/>
      </c>
      <c r="L13" s="48" t="str">
        <f t="shared" si="4"/>
        <v/>
      </c>
      <c r="M13" s="48" t="str">
        <f t="shared" si="4"/>
        <v/>
      </c>
      <c r="N13" s="48" t="str">
        <f t="shared" si="4"/>
        <v/>
      </c>
      <c r="O13" s="9"/>
      <c r="P13" s="48" t="str">
        <f t="shared" si="5"/>
        <v/>
      </c>
      <c r="Q13" s="48" t="str">
        <f t="shared" si="6"/>
        <v/>
      </c>
      <c r="R13" s="48" t="str">
        <f t="shared" si="1"/>
        <v/>
      </c>
      <c r="S13" s="48" t="str">
        <f t="shared" si="1"/>
        <v/>
      </c>
      <c r="T13" s="48" t="str">
        <f t="shared" si="2"/>
        <v/>
      </c>
      <c r="U13" s="48" t="str">
        <f t="shared" si="2"/>
        <v/>
      </c>
      <c r="V13" s="48" t="str">
        <f t="shared" si="2"/>
        <v/>
      </c>
      <c r="X13" s="76"/>
    </row>
    <row r="14" spans="1:24" ht="14.1" customHeight="1">
      <c r="A14" s="53" t="s">
        <v>69</v>
      </c>
      <c r="B14" s="53"/>
      <c r="C14" s="53"/>
      <c r="D14" s="53"/>
      <c r="E14" s="9"/>
      <c r="F14" s="33"/>
      <c r="G14" s="33"/>
      <c r="H14" s="33" t="s">
        <v>44</v>
      </c>
      <c r="I14" s="33"/>
      <c r="J14" s="33"/>
      <c r="K14" s="33"/>
      <c r="L14" s="33"/>
      <c r="M14" s="33"/>
      <c r="N14" s="33"/>
      <c r="O14" s="26"/>
      <c r="P14" s="53" t="s">
        <v>7</v>
      </c>
      <c r="Q14" s="53"/>
      <c r="R14" s="53"/>
      <c r="S14" s="53"/>
      <c r="T14" s="53"/>
      <c r="U14" s="53"/>
      <c r="V14" s="53"/>
      <c r="X14" s="76"/>
    </row>
    <row r="15" spans="1:24" ht="12.75" customHeight="1">
      <c r="A15" s="70" t="str">
        <f aca="true" t="shared" si="7" ref="A15:A24">IF(ISERROR(X7)," - "," - "&amp;X7)</f>
        <v xml:space="preserve"> - </v>
      </c>
      <c r="B15" s="70"/>
      <c r="C15" s="70"/>
      <c r="D15" s="70"/>
      <c r="F15" s="59">
        <v>7</v>
      </c>
      <c r="G15" s="27" t="s">
        <v>48</v>
      </c>
      <c r="H15" s="14"/>
      <c r="I15" s="14"/>
      <c r="J15" s="14"/>
      <c r="K15" s="14"/>
      <c r="L15" s="14"/>
      <c r="M15" s="14"/>
      <c r="N15" s="14"/>
      <c r="O15" s="12"/>
      <c r="P15" s="14"/>
      <c r="Q15" s="14"/>
      <c r="R15" s="14"/>
      <c r="S15" s="14"/>
      <c r="T15" s="14"/>
      <c r="U15" s="14"/>
      <c r="V15" s="14"/>
      <c r="X15" s="76"/>
    </row>
    <row r="16" spans="1:24" ht="12.75" customHeight="1">
      <c r="A16" s="70" t="str">
        <f t="shared" si="7"/>
        <v xml:space="preserve"> - </v>
      </c>
      <c r="B16" s="70"/>
      <c r="C16" s="70"/>
      <c r="D16" s="70"/>
      <c r="F16" s="60"/>
      <c r="G16" s="28" t="s">
        <v>45</v>
      </c>
      <c r="H16" s="15"/>
      <c r="I16" s="15"/>
      <c r="J16" s="15"/>
      <c r="K16" s="15"/>
      <c r="L16" s="15"/>
      <c r="M16" s="15"/>
      <c r="N16" s="15"/>
      <c r="O16" s="12"/>
      <c r="P16" s="16"/>
      <c r="Q16" s="16"/>
      <c r="R16" s="16"/>
      <c r="S16" s="16"/>
      <c r="T16" s="16"/>
      <c r="U16" s="16"/>
      <c r="V16" s="16"/>
      <c r="X16" s="76"/>
    </row>
    <row r="17" spans="1:22" ht="12.75" customHeight="1">
      <c r="A17" s="70" t="str">
        <f t="shared" si="7"/>
        <v xml:space="preserve"> - </v>
      </c>
      <c r="B17" s="70"/>
      <c r="C17" s="70"/>
      <c r="D17" s="70"/>
      <c r="F17" s="59">
        <f>IF(F15=12,1,F15+1)</f>
        <v>8</v>
      </c>
      <c r="G17" s="27" t="s">
        <v>48</v>
      </c>
      <c r="H17" s="14"/>
      <c r="I17" s="14"/>
      <c r="J17" s="14"/>
      <c r="K17" s="14"/>
      <c r="L17" s="14"/>
      <c r="M17" s="14"/>
      <c r="N17" s="14"/>
      <c r="O17" s="12"/>
      <c r="P17" s="16"/>
      <c r="Q17" s="16"/>
      <c r="R17" s="16"/>
      <c r="S17" s="16"/>
      <c r="T17" s="16"/>
      <c r="U17" s="16"/>
      <c r="V17" s="16"/>
    </row>
    <row r="18" spans="1:24" ht="12.75" customHeight="1">
      <c r="A18" s="70" t="str">
        <f t="shared" si="7"/>
        <v xml:space="preserve"> - </v>
      </c>
      <c r="B18" s="70"/>
      <c r="C18" s="70"/>
      <c r="D18" s="70"/>
      <c r="F18" s="59"/>
      <c r="G18" s="29" t="s">
        <v>46</v>
      </c>
      <c r="H18" s="16"/>
      <c r="I18" s="16"/>
      <c r="J18" s="16"/>
      <c r="K18" s="16"/>
      <c r="L18" s="16"/>
      <c r="M18" s="16"/>
      <c r="N18" s="16"/>
      <c r="O18" s="12"/>
      <c r="P18" s="16"/>
      <c r="Q18" s="16"/>
      <c r="R18" s="16"/>
      <c r="S18" s="16"/>
      <c r="T18" s="16"/>
      <c r="U18" s="16"/>
      <c r="V18" s="16"/>
      <c r="X18" s="74"/>
    </row>
    <row r="19" spans="1:24" ht="12.75" customHeight="1">
      <c r="A19" s="70" t="str">
        <f t="shared" si="7"/>
        <v xml:space="preserve"> - </v>
      </c>
      <c r="B19" s="70"/>
      <c r="C19" s="70"/>
      <c r="D19" s="70"/>
      <c r="F19" s="67"/>
      <c r="G19" s="29" t="s">
        <v>45</v>
      </c>
      <c r="H19" s="16"/>
      <c r="I19" s="16"/>
      <c r="J19" s="16"/>
      <c r="K19" s="16"/>
      <c r="L19" s="16"/>
      <c r="M19" s="16"/>
      <c r="N19" s="16"/>
      <c r="O19" s="12"/>
      <c r="P19" s="16"/>
      <c r="Q19" s="16"/>
      <c r="R19" s="16"/>
      <c r="S19" s="16"/>
      <c r="T19" s="16"/>
      <c r="U19" s="16"/>
      <c r="V19" s="16"/>
      <c r="X19" s="74"/>
    </row>
    <row r="20" spans="1:24" ht="12.75" customHeight="1">
      <c r="A20" s="70" t="str">
        <f t="shared" si="7"/>
        <v xml:space="preserve"> - </v>
      </c>
      <c r="B20" s="70"/>
      <c r="C20" s="70"/>
      <c r="D20" s="70"/>
      <c r="F20" s="67"/>
      <c r="G20" s="30" t="s">
        <v>47</v>
      </c>
      <c r="H20" s="17"/>
      <c r="I20" s="17"/>
      <c r="J20" s="17"/>
      <c r="K20" s="17"/>
      <c r="L20" s="17"/>
      <c r="M20" s="17"/>
      <c r="N20" s="17"/>
      <c r="O20" s="12"/>
      <c r="P20" s="16"/>
      <c r="Q20" s="16"/>
      <c r="R20" s="16"/>
      <c r="S20" s="16"/>
      <c r="T20" s="16"/>
      <c r="U20" s="16"/>
      <c r="V20" s="16"/>
      <c r="X20" s="74"/>
    </row>
    <row r="21" spans="1:24" ht="12.75" customHeight="1">
      <c r="A21" s="70" t="str">
        <f t="shared" si="7"/>
        <v xml:space="preserve"> - </v>
      </c>
      <c r="B21" s="70"/>
      <c r="C21" s="70"/>
      <c r="D21" s="70"/>
      <c r="F21" s="69">
        <f>IF(F17=12,1,F17+1)</f>
        <v>9</v>
      </c>
      <c r="G21" s="31" t="s">
        <v>48</v>
      </c>
      <c r="H21" s="18"/>
      <c r="I21" s="18"/>
      <c r="J21" s="18"/>
      <c r="K21" s="18"/>
      <c r="L21" s="18"/>
      <c r="M21" s="18"/>
      <c r="N21" s="18"/>
      <c r="O21" s="12"/>
      <c r="P21" s="16"/>
      <c r="Q21" s="16"/>
      <c r="R21" s="16"/>
      <c r="S21" s="16"/>
      <c r="T21" s="16"/>
      <c r="U21" s="16"/>
      <c r="V21" s="16"/>
      <c r="X21" s="74"/>
    </row>
    <row r="22" spans="1:24" ht="12.75" customHeight="1">
      <c r="A22" s="70" t="str">
        <f t="shared" si="7"/>
        <v xml:space="preserve"> - </v>
      </c>
      <c r="B22" s="70"/>
      <c r="C22" s="70"/>
      <c r="D22" s="70"/>
      <c r="F22" s="59"/>
      <c r="G22" s="29" t="s">
        <v>46</v>
      </c>
      <c r="H22" s="16"/>
      <c r="I22" s="16"/>
      <c r="J22" s="16"/>
      <c r="K22" s="16"/>
      <c r="L22" s="16"/>
      <c r="M22" s="16"/>
      <c r="N22" s="16"/>
      <c r="O22" s="12"/>
      <c r="P22" s="16"/>
      <c r="Q22" s="16"/>
      <c r="R22" s="16"/>
      <c r="S22" s="16"/>
      <c r="T22" s="16"/>
      <c r="U22" s="16"/>
      <c r="V22" s="16"/>
      <c r="X22" s="74"/>
    </row>
    <row r="23" spans="1:22" ht="12.75" customHeight="1">
      <c r="A23" s="70" t="str">
        <f t="shared" si="7"/>
        <v xml:space="preserve"> - </v>
      </c>
      <c r="B23" s="70"/>
      <c r="C23" s="70"/>
      <c r="D23" s="70"/>
      <c r="F23" s="67"/>
      <c r="G23" s="29" t="s">
        <v>45</v>
      </c>
      <c r="H23" s="16"/>
      <c r="I23" s="16"/>
      <c r="J23" s="16"/>
      <c r="K23" s="16"/>
      <c r="L23" s="16"/>
      <c r="M23" s="16"/>
      <c r="N23" s="16"/>
      <c r="O23" s="12"/>
      <c r="P23" s="16"/>
      <c r="Q23" s="16"/>
      <c r="R23" s="16"/>
      <c r="S23" s="16"/>
      <c r="T23" s="16"/>
      <c r="U23" s="16"/>
      <c r="V23" s="16"/>
    </row>
    <row r="24" spans="1:22" ht="12.75" customHeight="1">
      <c r="A24" s="70" t="str">
        <f t="shared" si="7"/>
        <v xml:space="preserve"> - </v>
      </c>
      <c r="B24" s="70"/>
      <c r="C24" s="70"/>
      <c r="D24" s="70"/>
      <c r="F24" s="68"/>
      <c r="G24" s="32" t="s">
        <v>47</v>
      </c>
      <c r="H24" s="19"/>
      <c r="I24" s="19"/>
      <c r="J24" s="19"/>
      <c r="K24" s="19"/>
      <c r="L24" s="19"/>
      <c r="M24" s="19"/>
      <c r="N24" s="19"/>
      <c r="O24" s="12"/>
      <c r="P24" s="16"/>
      <c r="Q24" s="16"/>
      <c r="R24" s="16"/>
      <c r="S24" s="16"/>
      <c r="T24" s="16"/>
      <c r="U24" s="16"/>
      <c r="V24" s="16"/>
    </row>
    <row r="25" spans="1:22" ht="12.75" customHeight="1">
      <c r="A25" s="12"/>
      <c r="B25" s="12"/>
      <c r="C25" s="12"/>
      <c r="D25" s="12"/>
      <c r="F25" s="69">
        <f>IF(F21=12,1,F21+1)</f>
        <v>10</v>
      </c>
      <c r="G25" s="31" t="s">
        <v>48</v>
      </c>
      <c r="H25" s="18"/>
      <c r="I25" s="18"/>
      <c r="J25" s="18"/>
      <c r="K25" s="18"/>
      <c r="L25" s="18"/>
      <c r="M25" s="18"/>
      <c r="N25" s="18"/>
      <c r="O25" s="12"/>
      <c r="P25" s="16"/>
      <c r="Q25" s="16"/>
      <c r="R25" s="16"/>
      <c r="S25" s="16"/>
      <c r="T25" s="16"/>
      <c r="U25" s="16"/>
      <c r="V25" s="16"/>
    </row>
    <row r="26" spans="1:22" ht="12.75" customHeight="1">
      <c r="A26" s="34" t="s">
        <v>39</v>
      </c>
      <c r="B26" s="35" t="s">
        <v>38</v>
      </c>
      <c r="C26" s="73" t="s">
        <v>40</v>
      </c>
      <c r="D26" s="73"/>
      <c r="F26" s="59"/>
      <c r="G26" s="29" t="s">
        <v>46</v>
      </c>
      <c r="H26" s="16"/>
      <c r="I26" s="16"/>
      <c r="J26" s="16"/>
      <c r="K26" s="16"/>
      <c r="L26" s="16"/>
      <c r="M26" s="16"/>
      <c r="N26" s="16"/>
      <c r="O26" s="12"/>
      <c r="P26" s="16"/>
      <c r="Q26" s="16"/>
      <c r="R26" s="16"/>
      <c r="S26" s="16"/>
      <c r="T26" s="16"/>
      <c r="U26" s="16"/>
      <c r="V26" s="16"/>
    </row>
    <row r="27" spans="1:22" ht="12.75" customHeight="1">
      <c r="A27" s="20"/>
      <c r="B27" s="21"/>
      <c r="C27" s="22"/>
      <c r="D27" s="23"/>
      <c r="F27" s="67"/>
      <c r="G27" s="29" t="s">
        <v>45</v>
      </c>
      <c r="H27" s="16"/>
      <c r="I27" s="16"/>
      <c r="J27" s="16"/>
      <c r="K27" s="16"/>
      <c r="L27" s="16"/>
      <c r="M27" s="16"/>
      <c r="N27" s="16"/>
      <c r="O27" s="12"/>
      <c r="P27" s="16"/>
      <c r="Q27" s="16"/>
      <c r="R27" s="16"/>
      <c r="S27" s="16"/>
      <c r="T27" s="16"/>
      <c r="U27" s="16"/>
      <c r="V27" s="16"/>
    </row>
    <row r="28" spans="1:22" ht="12.75" customHeight="1">
      <c r="A28" s="20"/>
      <c r="B28" s="21"/>
      <c r="C28" s="24"/>
      <c r="D28" s="25"/>
      <c r="F28" s="68"/>
      <c r="G28" s="32" t="s">
        <v>47</v>
      </c>
      <c r="H28" s="19"/>
      <c r="I28" s="19"/>
      <c r="J28" s="19"/>
      <c r="K28" s="19"/>
      <c r="L28" s="19"/>
      <c r="M28" s="19"/>
      <c r="N28" s="19"/>
      <c r="O28" s="12"/>
      <c r="P28" s="16"/>
      <c r="Q28" s="16"/>
      <c r="R28" s="16"/>
      <c r="S28" s="16"/>
      <c r="T28" s="16"/>
      <c r="U28" s="16"/>
      <c r="V28" s="16"/>
    </row>
    <row r="29" spans="1:22" ht="12.75" customHeight="1">
      <c r="A29" s="20"/>
      <c r="B29" s="21"/>
      <c r="C29" s="24"/>
      <c r="D29" s="25"/>
      <c r="F29" s="69">
        <f>IF(F25=12,1,F25+1)</f>
        <v>11</v>
      </c>
      <c r="G29" s="31" t="s">
        <v>48</v>
      </c>
      <c r="H29" s="18"/>
      <c r="I29" s="18"/>
      <c r="J29" s="18"/>
      <c r="K29" s="18"/>
      <c r="L29" s="18"/>
      <c r="M29" s="18"/>
      <c r="N29" s="18"/>
      <c r="O29" s="12"/>
      <c r="P29" s="16"/>
      <c r="Q29" s="16"/>
      <c r="R29" s="16"/>
      <c r="S29" s="16"/>
      <c r="T29" s="16"/>
      <c r="U29" s="16"/>
      <c r="V29" s="16"/>
    </row>
    <row r="30" spans="1:22" ht="12.75" customHeight="1">
      <c r="A30" s="20"/>
      <c r="B30" s="21"/>
      <c r="C30" s="24"/>
      <c r="D30" s="25"/>
      <c r="F30" s="59"/>
      <c r="G30" s="29" t="s">
        <v>46</v>
      </c>
      <c r="H30" s="16"/>
      <c r="I30" s="16"/>
      <c r="J30" s="16"/>
      <c r="K30" s="16"/>
      <c r="L30" s="16"/>
      <c r="M30" s="16"/>
      <c r="N30" s="16"/>
      <c r="O30" s="12"/>
      <c r="P30" s="16"/>
      <c r="Q30" s="16"/>
      <c r="R30" s="16"/>
      <c r="S30" s="16"/>
      <c r="T30" s="16"/>
      <c r="U30" s="16"/>
      <c r="V30" s="16"/>
    </row>
    <row r="31" spans="1:22" ht="12.75" customHeight="1">
      <c r="A31" s="20"/>
      <c r="B31" s="21"/>
      <c r="C31" s="24"/>
      <c r="D31" s="25"/>
      <c r="F31" s="67"/>
      <c r="G31" s="29" t="s">
        <v>45</v>
      </c>
      <c r="H31" s="16"/>
      <c r="I31" s="16"/>
      <c r="J31" s="16"/>
      <c r="K31" s="16"/>
      <c r="L31" s="16"/>
      <c r="M31" s="16"/>
      <c r="N31" s="16"/>
      <c r="O31" s="12"/>
      <c r="P31" s="16"/>
      <c r="Q31" s="16"/>
      <c r="R31" s="16"/>
      <c r="S31" s="16"/>
      <c r="T31" s="16"/>
      <c r="U31" s="16"/>
      <c r="V31" s="16"/>
    </row>
    <row r="32" spans="1:22" ht="12.75" customHeight="1">
      <c r="A32" s="20"/>
      <c r="B32" s="21"/>
      <c r="C32" s="24"/>
      <c r="D32" s="25"/>
      <c r="F32" s="68"/>
      <c r="G32" s="32" t="s">
        <v>47</v>
      </c>
      <c r="H32" s="19"/>
      <c r="I32" s="19"/>
      <c r="J32" s="19"/>
      <c r="K32" s="19"/>
      <c r="L32" s="19"/>
      <c r="M32" s="19"/>
      <c r="N32" s="19"/>
      <c r="O32" s="12"/>
      <c r="P32" s="16"/>
      <c r="Q32" s="16"/>
      <c r="R32" s="16"/>
      <c r="S32" s="16"/>
      <c r="T32" s="16"/>
      <c r="U32" s="16"/>
      <c r="V32" s="16"/>
    </row>
    <row r="33" spans="1:22" ht="12.75" customHeight="1">
      <c r="A33" s="20"/>
      <c r="B33" s="21"/>
      <c r="C33" s="24"/>
      <c r="D33" s="25"/>
      <c r="F33" s="69">
        <f>IF(F29=12,1,F29+1)</f>
        <v>12</v>
      </c>
      <c r="G33" s="31" t="s">
        <v>48</v>
      </c>
      <c r="H33" s="18"/>
      <c r="I33" s="18"/>
      <c r="J33" s="18"/>
      <c r="K33" s="18"/>
      <c r="L33" s="18"/>
      <c r="M33" s="18"/>
      <c r="N33" s="18"/>
      <c r="O33" s="12"/>
      <c r="P33" s="16"/>
      <c r="Q33" s="16"/>
      <c r="R33" s="16"/>
      <c r="S33" s="16"/>
      <c r="T33" s="16"/>
      <c r="U33" s="16"/>
      <c r="V33" s="16"/>
    </row>
    <row r="34" spans="1:22" ht="12.75" customHeight="1">
      <c r="A34" s="20"/>
      <c r="B34" s="21"/>
      <c r="C34" s="24"/>
      <c r="D34" s="25"/>
      <c r="F34" s="59"/>
      <c r="G34" s="29" t="s">
        <v>46</v>
      </c>
      <c r="H34" s="16"/>
      <c r="I34" s="16"/>
      <c r="J34" s="16"/>
      <c r="K34" s="16"/>
      <c r="L34" s="16"/>
      <c r="M34" s="16"/>
      <c r="N34" s="16"/>
      <c r="O34" s="12"/>
      <c r="P34" s="16"/>
      <c r="Q34" s="16"/>
      <c r="R34" s="16"/>
      <c r="S34" s="16"/>
      <c r="T34" s="16"/>
      <c r="U34" s="16"/>
      <c r="V34" s="16"/>
    </row>
    <row r="35" spans="1:22" ht="12.75" customHeight="1">
      <c r="A35" s="20"/>
      <c r="B35" s="21"/>
      <c r="C35" s="24"/>
      <c r="D35" s="25"/>
      <c r="F35" s="67"/>
      <c r="G35" s="29" t="s">
        <v>45</v>
      </c>
      <c r="H35" s="16"/>
      <c r="I35" s="16"/>
      <c r="J35" s="16"/>
      <c r="K35" s="16"/>
      <c r="L35" s="16"/>
      <c r="M35" s="16"/>
      <c r="N35" s="16"/>
      <c r="O35" s="12"/>
      <c r="P35" s="16"/>
      <c r="Q35" s="16"/>
      <c r="R35" s="16"/>
      <c r="S35" s="16"/>
      <c r="T35" s="16"/>
      <c r="U35" s="16"/>
      <c r="V35" s="16"/>
    </row>
    <row r="36" spans="1:22" ht="12.75" customHeight="1">
      <c r="A36" s="20"/>
      <c r="B36" s="21"/>
      <c r="C36" s="24"/>
      <c r="D36" s="25"/>
      <c r="F36" s="68"/>
      <c r="G36" s="32" t="s">
        <v>47</v>
      </c>
      <c r="H36" s="19"/>
      <c r="I36" s="19"/>
      <c r="J36" s="19"/>
      <c r="K36" s="19"/>
      <c r="L36" s="19"/>
      <c r="M36" s="19"/>
      <c r="N36" s="19"/>
      <c r="O36" s="12"/>
      <c r="P36" s="16"/>
      <c r="Q36" s="16"/>
      <c r="R36" s="16"/>
      <c r="S36" s="16"/>
      <c r="T36" s="16"/>
      <c r="U36" s="16"/>
      <c r="V36" s="16"/>
    </row>
    <row r="37" spans="1:22" ht="12.75" customHeight="1">
      <c r="A37" s="20"/>
      <c r="B37" s="21"/>
      <c r="C37" s="24"/>
      <c r="D37" s="25"/>
      <c r="F37" s="69">
        <f>IF(F33=12,1,F33+1)</f>
        <v>1</v>
      </c>
      <c r="G37" s="31" t="s">
        <v>48</v>
      </c>
      <c r="H37" s="18"/>
      <c r="I37" s="18"/>
      <c r="J37" s="18"/>
      <c r="K37" s="18"/>
      <c r="L37" s="18"/>
      <c r="M37" s="18"/>
      <c r="N37" s="18"/>
      <c r="O37" s="12"/>
      <c r="P37" s="16"/>
      <c r="Q37" s="16"/>
      <c r="R37" s="16"/>
      <c r="S37" s="16"/>
      <c r="T37" s="16"/>
      <c r="U37" s="16"/>
      <c r="V37" s="16"/>
    </row>
    <row r="38" spans="1:22" ht="12.75" customHeight="1">
      <c r="A38" s="20"/>
      <c r="B38" s="21"/>
      <c r="C38" s="24"/>
      <c r="D38" s="25"/>
      <c r="F38" s="59"/>
      <c r="G38" s="29" t="s">
        <v>46</v>
      </c>
      <c r="H38" s="16"/>
      <c r="I38" s="16"/>
      <c r="J38" s="16"/>
      <c r="K38" s="16"/>
      <c r="L38" s="16"/>
      <c r="M38" s="16"/>
      <c r="N38" s="16"/>
      <c r="O38" s="12"/>
      <c r="P38" s="16"/>
      <c r="Q38" s="16"/>
      <c r="R38" s="16"/>
      <c r="S38" s="16"/>
      <c r="T38" s="16"/>
      <c r="U38" s="16"/>
      <c r="V38" s="16"/>
    </row>
    <row r="39" spans="1:22" ht="12.75" customHeight="1">
      <c r="A39" s="20"/>
      <c r="B39" s="21"/>
      <c r="C39" s="24"/>
      <c r="D39" s="25"/>
      <c r="F39" s="67"/>
      <c r="G39" s="29" t="s">
        <v>45</v>
      </c>
      <c r="H39" s="16"/>
      <c r="I39" s="16"/>
      <c r="J39" s="16"/>
      <c r="K39" s="16"/>
      <c r="L39" s="16"/>
      <c r="M39" s="16"/>
      <c r="N39" s="16"/>
      <c r="O39" s="12"/>
      <c r="P39" s="16"/>
      <c r="Q39" s="16"/>
      <c r="R39" s="16"/>
      <c r="S39" s="16"/>
      <c r="T39" s="16"/>
      <c r="U39" s="16"/>
      <c r="V39" s="16"/>
    </row>
    <row r="40" spans="1:22" ht="12.75" customHeight="1">
      <c r="A40" s="20"/>
      <c r="B40" s="21"/>
      <c r="C40" s="24"/>
      <c r="D40" s="25"/>
      <c r="F40" s="68"/>
      <c r="G40" s="32" t="s">
        <v>47</v>
      </c>
      <c r="H40" s="19"/>
      <c r="I40" s="19"/>
      <c r="J40" s="19"/>
      <c r="K40" s="19"/>
      <c r="L40" s="19"/>
      <c r="M40" s="19"/>
      <c r="N40" s="19"/>
      <c r="O40" s="12"/>
      <c r="P40" s="16"/>
      <c r="Q40" s="16"/>
      <c r="R40" s="16"/>
      <c r="S40" s="16"/>
      <c r="T40" s="16"/>
      <c r="U40" s="16"/>
      <c r="V40" s="16"/>
    </row>
    <row r="41" spans="1:22" ht="12.75" customHeight="1">
      <c r="A41" s="20"/>
      <c r="B41" s="21"/>
      <c r="C41" s="24"/>
      <c r="D41" s="25"/>
      <c r="F41" s="69">
        <f>IF(F37=12,1,F37+1)</f>
        <v>2</v>
      </c>
      <c r="G41" s="31" t="s">
        <v>48</v>
      </c>
      <c r="H41" s="18"/>
      <c r="I41" s="18"/>
      <c r="J41" s="18"/>
      <c r="K41" s="18"/>
      <c r="L41" s="18"/>
      <c r="M41" s="18"/>
      <c r="N41" s="18"/>
      <c r="O41" s="12"/>
      <c r="P41" s="16"/>
      <c r="Q41" s="16"/>
      <c r="R41" s="16"/>
      <c r="S41" s="16"/>
      <c r="T41" s="16"/>
      <c r="U41" s="16"/>
      <c r="V41" s="16"/>
    </row>
    <row r="42" spans="1:22" ht="12.75" customHeight="1">
      <c r="A42" s="20"/>
      <c r="B42" s="21"/>
      <c r="C42" s="24"/>
      <c r="D42" s="25"/>
      <c r="F42" s="59"/>
      <c r="G42" s="29" t="s">
        <v>46</v>
      </c>
      <c r="H42" s="16"/>
      <c r="I42" s="16"/>
      <c r="J42" s="16"/>
      <c r="K42" s="16"/>
      <c r="L42" s="16"/>
      <c r="M42" s="16"/>
      <c r="N42" s="16"/>
      <c r="O42" s="12"/>
      <c r="P42" s="16"/>
      <c r="Q42" s="16"/>
      <c r="R42" s="16"/>
      <c r="S42" s="16"/>
      <c r="T42" s="16"/>
      <c r="U42" s="16"/>
      <c r="V42" s="16"/>
    </row>
    <row r="43" spans="6:22" ht="12.75" customHeight="1">
      <c r="F43" s="67"/>
      <c r="G43" s="29" t="s">
        <v>45</v>
      </c>
      <c r="H43" s="16"/>
      <c r="I43" s="16"/>
      <c r="J43" s="16"/>
      <c r="K43" s="16"/>
      <c r="L43" s="16"/>
      <c r="M43" s="16"/>
      <c r="N43" s="16"/>
      <c r="O43" s="12"/>
      <c r="P43" s="16"/>
      <c r="Q43" s="16"/>
      <c r="R43" s="16"/>
      <c r="S43" s="16"/>
      <c r="T43" s="16"/>
      <c r="U43" s="16"/>
      <c r="V43" s="16"/>
    </row>
    <row r="44" spans="1:22" ht="12.75" customHeight="1">
      <c r="A44" s="72" t="s">
        <v>43</v>
      </c>
      <c r="B44" s="72"/>
      <c r="C44" s="73" t="s">
        <v>50</v>
      </c>
      <c r="D44" s="73"/>
      <c r="F44" s="68"/>
      <c r="G44" s="32" t="s">
        <v>47</v>
      </c>
      <c r="H44" s="19"/>
      <c r="I44" s="19"/>
      <c r="J44" s="19"/>
      <c r="K44" s="19"/>
      <c r="L44" s="19"/>
      <c r="M44" s="19"/>
      <c r="N44" s="19"/>
      <c r="O44" s="12"/>
      <c r="P44" s="16"/>
      <c r="Q44" s="16"/>
      <c r="R44" s="16"/>
      <c r="S44" s="16"/>
      <c r="T44" s="16"/>
      <c r="U44" s="16"/>
      <c r="V44" s="16"/>
    </row>
    <row r="45" spans="1:22" ht="12.75" customHeight="1">
      <c r="A45" s="63"/>
      <c r="B45" s="64"/>
      <c r="C45" s="65"/>
      <c r="D45" s="66"/>
      <c r="F45" s="69">
        <f>IF(F41=12,1,F41+1)</f>
        <v>3</v>
      </c>
      <c r="G45" s="31" t="s">
        <v>48</v>
      </c>
      <c r="H45" s="18"/>
      <c r="I45" s="18"/>
      <c r="J45" s="18"/>
      <c r="K45" s="18"/>
      <c r="L45" s="18"/>
      <c r="M45" s="18"/>
      <c r="N45" s="18"/>
      <c r="O45" s="12"/>
      <c r="P45" s="16"/>
      <c r="Q45" s="16"/>
      <c r="R45" s="16"/>
      <c r="S45" s="16"/>
      <c r="T45" s="16"/>
      <c r="U45" s="16"/>
      <c r="V45" s="16"/>
    </row>
    <row r="46" spans="1:22" ht="12.75" customHeight="1">
      <c r="A46" s="63"/>
      <c r="B46" s="64"/>
      <c r="C46" s="65"/>
      <c r="D46" s="66"/>
      <c r="F46" s="59"/>
      <c r="G46" s="29" t="s">
        <v>46</v>
      </c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</row>
    <row r="47" spans="1:22" ht="12.75" customHeight="1">
      <c r="A47" s="63"/>
      <c r="B47" s="64"/>
      <c r="C47" s="65"/>
      <c r="D47" s="66"/>
      <c r="F47" s="67"/>
      <c r="G47" s="29" t="s">
        <v>45</v>
      </c>
      <c r="H47" s="16"/>
      <c r="I47" s="16"/>
      <c r="J47" s="16"/>
      <c r="K47" s="16"/>
      <c r="L47" s="16"/>
      <c r="M47" s="16"/>
      <c r="N47" s="16"/>
      <c r="O47" s="12"/>
      <c r="P47" s="16"/>
      <c r="Q47" s="16"/>
      <c r="R47" s="16"/>
      <c r="S47" s="16"/>
      <c r="T47" s="16"/>
      <c r="U47" s="16"/>
      <c r="V47" s="16"/>
    </row>
    <row r="48" spans="1:22" ht="12.75" customHeight="1">
      <c r="A48" s="63"/>
      <c r="B48" s="64"/>
      <c r="C48" s="65"/>
      <c r="D48" s="66"/>
      <c r="F48" s="68"/>
      <c r="G48" s="32" t="s">
        <v>47</v>
      </c>
      <c r="H48" s="19"/>
      <c r="I48" s="19"/>
      <c r="J48" s="19"/>
      <c r="K48" s="19"/>
      <c r="L48" s="19"/>
      <c r="M48" s="19"/>
      <c r="N48" s="19"/>
      <c r="O48" s="12"/>
      <c r="P48" s="16"/>
      <c r="Q48" s="16"/>
      <c r="R48" s="16"/>
      <c r="S48" s="16"/>
      <c r="T48" s="16"/>
      <c r="U48" s="16"/>
      <c r="V48" s="16"/>
    </row>
    <row r="49" spans="1:22" ht="12.75" customHeight="1">
      <c r="A49" s="63"/>
      <c r="B49" s="64"/>
      <c r="C49" s="65"/>
      <c r="D49" s="66"/>
      <c r="F49" s="69">
        <f>IF(F45=12,1,F45+1)</f>
        <v>4</v>
      </c>
      <c r="G49" s="31" t="s">
        <v>48</v>
      </c>
      <c r="H49" s="18"/>
      <c r="I49" s="18"/>
      <c r="J49" s="18"/>
      <c r="K49" s="18"/>
      <c r="L49" s="18"/>
      <c r="M49" s="18"/>
      <c r="N49" s="18"/>
      <c r="O49" s="12"/>
      <c r="P49" s="16"/>
      <c r="Q49" s="16"/>
      <c r="R49" s="16"/>
      <c r="S49" s="16"/>
      <c r="T49" s="16"/>
      <c r="U49" s="16"/>
      <c r="V49" s="16"/>
    </row>
    <row r="50" spans="1:22" ht="12.75" customHeight="1">
      <c r="A50" s="63"/>
      <c r="B50" s="64"/>
      <c r="C50" s="65"/>
      <c r="D50" s="66"/>
      <c r="F50" s="59"/>
      <c r="G50" s="29" t="s">
        <v>46</v>
      </c>
      <c r="H50" s="16"/>
      <c r="I50" s="16"/>
      <c r="J50" s="16"/>
      <c r="K50" s="16"/>
      <c r="L50" s="16"/>
      <c r="M50" s="16"/>
      <c r="N50" s="16"/>
      <c r="O50" s="12"/>
      <c r="P50" s="16"/>
      <c r="Q50" s="16"/>
      <c r="R50" s="16"/>
      <c r="S50" s="16"/>
      <c r="T50" s="16"/>
      <c r="U50" s="16"/>
      <c r="V50" s="16"/>
    </row>
    <row r="51" spans="1:22" ht="12.75" customHeight="1">
      <c r="A51" s="63"/>
      <c r="B51" s="64"/>
      <c r="C51" s="65"/>
      <c r="D51" s="66"/>
      <c r="F51" s="67"/>
      <c r="G51" s="29" t="s">
        <v>45</v>
      </c>
      <c r="H51" s="16"/>
      <c r="I51" s="16"/>
      <c r="J51" s="16"/>
      <c r="K51" s="16"/>
      <c r="L51" s="16"/>
      <c r="M51" s="16"/>
      <c r="N51" s="16"/>
      <c r="O51" s="12"/>
      <c r="P51" s="16"/>
      <c r="Q51" s="16"/>
      <c r="R51" s="16"/>
      <c r="S51" s="16"/>
      <c r="T51" s="16"/>
      <c r="U51" s="16"/>
      <c r="V51" s="16"/>
    </row>
    <row r="52" spans="1:22" ht="12.75" customHeight="1">
      <c r="A52" s="63"/>
      <c r="B52" s="64"/>
      <c r="C52" s="65"/>
      <c r="D52" s="66"/>
      <c r="F52" s="68"/>
      <c r="G52" s="32" t="s">
        <v>47</v>
      </c>
      <c r="H52" s="19"/>
      <c r="I52" s="19"/>
      <c r="J52" s="19"/>
      <c r="K52" s="19"/>
      <c r="L52" s="19"/>
      <c r="M52" s="19"/>
      <c r="N52" s="19"/>
      <c r="O52" s="12"/>
      <c r="P52" s="16"/>
      <c r="Q52" s="16"/>
      <c r="R52" s="16"/>
      <c r="S52" s="16"/>
      <c r="T52" s="16"/>
      <c r="U52" s="16"/>
      <c r="V52" s="16"/>
    </row>
    <row r="53" spans="6:22" ht="12.75" customHeight="1">
      <c r="F53" s="69">
        <f>IF(F49=12,1,F49+1)</f>
        <v>5</v>
      </c>
      <c r="G53" s="31" t="s">
        <v>48</v>
      </c>
      <c r="H53" s="18"/>
      <c r="I53" s="18"/>
      <c r="J53" s="18"/>
      <c r="K53" s="18"/>
      <c r="L53" s="18"/>
      <c r="M53" s="18"/>
      <c r="N53" s="18"/>
      <c r="O53" s="12"/>
      <c r="P53" s="16"/>
      <c r="Q53" s="16"/>
      <c r="R53" s="16"/>
      <c r="S53" s="16"/>
      <c r="T53" s="16"/>
      <c r="U53" s="16"/>
      <c r="V53" s="16"/>
    </row>
    <row r="54" spans="1:22" ht="12.75" customHeight="1">
      <c r="A54" s="72" t="s">
        <v>42</v>
      </c>
      <c r="B54" s="72"/>
      <c r="C54" s="73" t="s">
        <v>41</v>
      </c>
      <c r="D54" s="73"/>
      <c r="F54" s="60"/>
      <c r="G54" s="28" t="s">
        <v>45</v>
      </c>
      <c r="H54" s="15"/>
      <c r="I54" s="15"/>
      <c r="J54" s="15"/>
      <c r="K54" s="15"/>
      <c r="L54" s="15"/>
      <c r="M54" s="15"/>
      <c r="N54" s="15"/>
      <c r="O54" s="12"/>
      <c r="P54" s="16"/>
      <c r="Q54" s="16"/>
      <c r="R54" s="16"/>
      <c r="S54" s="16"/>
      <c r="T54" s="16"/>
      <c r="U54" s="16"/>
      <c r="V54" s="16"/>
    </row>
    <row r="55" spans="1:22" ht="12.75" customHeight="1">
      <c r="A55" s="63"/>
      <c r="B55" s="64"/>
      <c r="C55" s="65"/>
      <c r="D55" s="66"/>
      <c r="F55" s="69">
        <f>IF(F53=12,1,F53+1)</f>
        <v>6</v>
      </c>
      <c r="G55" s="31" t="s">
        <v>48</v>
      </c>
      <c r="H55" s="18"/>
      <c r="I55" s="18"/>
      <c r="J55" s="18"/>
      <c r="K55" s="18"/>
      <c r="L55" s="18"/>
      <c r="M55" s="18"/>
      <c r="N55" s="18"/>
      <c r="O55" s="12"/>
      <c r="P55" s="16"/>
      <c r="Q55" s="16"/>
      <c r="R55" s="16"/>
      <c r="S55" s="16"/>
      <c r="T55" s="16"/>
      <c r="U55" s="16"/>
      <c r="V55" s="16"/>
    </row>
    <row r="56" spans="1:22" ht="12.75" customHeight="1">
      <c r="A56" s="63"/>
      <c r="B56" s="64"/>
      <c r="C56" s="65"/>
      <c r="D56" s="66"/>
      <c r="F56" s="60"/>
      <c r="G56" s="28" t="s">
        <v>45</v>
      </c>
      <c r="H56" s="15"/>
      <c r="I56" s="15"/>
      <c r="J56" s="15"/>
      <c r="K56" s="15"/>
      <c r="L56" s="15"/>
      <c r="M56" s="15"/>
      <c r="N56" s="15"/>
      <c r="O56" s="12"/>
      <c r="P56" s="16"/>
      <c r="Q56" s="16"/>
      <c r="R56" s="16"/>
      <c r="S56" s="16"/>
      <c r="T56" s="16"/>
      <c r="U56" s="16"/>
      <c r="V56" s="16"/>
    </row>
    <row r="57" spans="1:22" ht="12.75" customHeight="1">
      <c r="A57" s="63"/>
      <c r="B57" s="64"/>
      <c r="C57" s="65"/>
      <c r="D57" s="66"/>
      <c r="F57" s="69">
        <f>IF(F55=12,1,F55+1)</f>
        <v>7</v>
      </c>
      <c r="G57" s="31" t="s">
        <v>48</v>
      </c>
      <c r="H57" s="18"/>
      <c r="I57" s="18"/>
      <c r="J57" s="18"/>
      <c r="K57" s="18"/>
      <c r="L57" s="18"/>
      <c r="M57" s="18"/>
      <c r="N57" s="18"/>
      <c r="O57" s="12"/>
      <c r="P57" s="16"/>
      <c r="Q57" s="16"/>
      <c r="R57" s="16"/>
      <c r="S57" s="16"/>
      <c r="T57" s="16"/>
      <c r="U57" s="16"/>
      <c r="V57" s="16"/>
    </row>
    <row r="58" spans="1:22" ht="12.75" customHeight="1">
      <c r="A58" s="63"/>
      <c r="B58" s="64"/>
      <c r="C58" s="65"/>
      <c r="D58" s="66"/>
      <c r="F58" s="60"/>
      <c r="G58" s="28" t="s">
        <v>45</v>
      </c>
      <c r="H58" s="15"/>
      <c r="I58" s="15"/>
      <c r="J58" s="15"/>
      <c r="K58" s="15"/>
      <c r="L58" s="15"/>
      <c r="M58" s="15"/>
      <c r="N58" s="15"/>
      <c r="O58" s="12"/>
      <c r="P58" s="16"/>
      <c r="Q58" s="16"/>
      <c r="R58" s="16"/>
      <c r="S58" s="16"/>
      <c r="T58" s="16"/>
      <c r="U58" s="16"/>
      <c r="V58" s="16"/>
    </row>
    <row r="59" spans="1:22" ht="12.75" customHeight="1">
      <c r="A59" s="63"/>
      <c r="B59" s="64"/>
      <c r="C59" s="65"/>
      <c r="D59" s="66"/>
      <c r="F59" s="69">
        <f>IF(F57=12,1,F57+1)</f>
        <v>8</v>
      </c>
      <c r="G59" s="31" t="s">
        <v>48</v>
      </c>
      <c r="H59" s="18"/>
      <c r="I59" s="18"/>
      <c r="J59" s="18"/>
      <c r="K59" s="18"/>
      <c r="L59" s="18"/>
      <c r="M59" s="18"/>
      <c r="N59" s="18"/>
      <c r="O59" s="12"/>
      <c r="P59" s="16"/>
      <c r="Q59" s="16"/>
      <c r="R59" s="16"/>
      <c r="S59" s="16"/>
      <c r="T59" s="16"/>
      <c r="U59" s="16"/>
      <c r="V59" s="16"/>
    </row>
    <row r="60" spans="1:22" ht="12.75" customHeight="1">
      <c r="A60" s="63"/>
      <c r="B60" s="64"/>
      <c r="C60" s="65"/>
      <c r="D60" s="66"/>
      <c r="F60" s="60"/>
      <c r="G60" s="28" t="s">
        <v>45</v>
      </c>
      <c r="H60" s="15"/>
      <c r="I60" s="15"/>
      <c r="J60" s="15"/>
      <c r="K60" s="15"/>
      <c r="L60" s="15"/>
      <c r="M60" s="15"/>
      <c r="N60" s="15"/>
      <c r="O60" s="12"/>
      <c r="P60" s="16"/>
      <c r="Q60" s="16"/>
      <c r="R60" s="16"/>
      <c r="S60" s="16"/>
      <c r="T60" s="16"/>
      <c r="U60" s="16"/>
      <c r="V60" s="16"/>
    </row>
    <row r="61" spans="1:22" ht="12.75" customHeight="1">
      <c r="A61" s="63"/>
      <c r="B61" s="64"/>
      <c r="C61" s="65"/>
      <c r="D61" s="66"/>
      <c r="F61" s="69">
        <f>IF(F59=12,1,F59+1)</f>
        <v>9</v>
      </c>
      <c r="G61" s="31" t="s">
        <v>48</v>
      </c>
      <c r="H61" s="18"/>
      <c r="I61" s="18"/>
      <c r="J61" s="18"/>
      <c r="K61" s="18"/>
      <c r="L61" s="18"/>
      <c r="M61" s="18"/>
      <c r="N61" s="18"/>
      <c r="O61" s="12"/>
      <c r="P61" s="16"/>
      <c r="Q61" s="16"/>
      <c r="R61" s="16"/>
      <c r="S61" s="16"/>
      <c r="T61" s="16"/>
      <c r="U61" s="16"/>
      <c r="V61" s="16"/>
    </row>
    <row r="62" spans="1:22" ht="12.75" customHeight="1">
      <c r="A62" s="63"/>
      <c r="B62" s="64"/>
      <c r="C62" s="65"/>
      <c r="D62" s="66"/>
      <c r="F62" s="60"/>
      <c r="G62" s="28" t="s">
        <v>45</v>
      </c>
      <c r="H62" s="15"/>
      <c r="I62" s="15"/>
      <c r="J62" s="15"/>
      <c r="K62" s="15"/>
      <c r="L62" s="15"/>
      <c r="M62" s="15"/>
      <c r="N62" s="15"/>
      <c r="O62" s="12"/>
      <c r="P62" s="16"/>
      <c r="Q62" s="16"/>
      <c r="R62" s="16"/>
      <c r="S62" s="16"/>
      <c r="T62" s="16"/>
      <c r="U62" s="16"/>
      <c r="V62" s="16"/>
    </row>
    <row r="63" spans="1:26" ht="12.75" customHeight="1">
      <c r="A63" s="2"/>
      <c r="B63" s="2"/>
      <c r="C63" s="11"/>
      <c r="D63" s="11"/>
      <c r="P63" s="5"/>
      <c r="Q63" s="5"/>
      <c r="R63" s="5"/>
      <c r="S63" s="5"/>
      <c r="T63" s="5"/>
      <c r="U63" s="5"/>
      <c r="V63" s="5"/>
      <c r="X63" s="76"/>
      <c r="Y63" s="76"/>
      <c r="Z63" s="76"/>
    </row>
    <row r="64" spans="24:26" ht="12.75">
      <c r="X64" s="76"/>
      <c r="Y64" s="76"/>
      <c r="Z64" s="76"/>
    </row>
    <row r="65" spans="24:26" ht="12.75">
      <c r="X65" s="76"/>
      <c r="Y65" s="76"/>
      <c r="Z65" s="76"/>
    </row>
    <row r="66" spans="24:26" ht="12.75">
      <c r="X66" s="76"/>
      <c r="Y66" s="76"/>
      <c r="Z66" s="76"/>
    </row>
    <row r="67" spans="1:26" ht="12.75" customHeight="1">
      <c r="A67" s="54">
        <f>DAY(D67)</f>
        <v>19</v>
      </c>
      <c r="B67" s="54"/>
      <c r="C67" s="54"/>
      <c r="D67" s="56">
        <f>D4+1</f>
        <v>42419</v>
      </c>
      <c r="E67" s="56"/>
      <c r="F67" s="56"/>
      <c r="G67" s="56"/>
      <c r="H67" s="62">
        <f>DATE(YEAR($D$6),MONTH($D$6),1)</f>
        <v>42401</v>
      </c>
      <c r="I67" s="62"/>
      <c r="J67" s="62"/>
      <c r="K67" s="62"/>
      <c r="L67" s="62"/>
      <c r="M67" s="62"/>
      <c r="N67" s="62"/>
      <c r="O67" s="4"/>
      <c r="P67" s="62">
        <f>DATE(YEAR(H67+35),MONTH(H67+35),1)</f>
        <v>42430</v>
      </c>
      <c r="Q67" s="62"/>
      <c r="R67" s="62"/>
      <c r="S67" s="62"/>
      <c r="T67" s="62"/>
      <c r="U67" s="62"/>
      <c r="V67" s="62"/>
      <c r="X67" s="77"/>
      <c r="Y67" s="76"/>
      <c r="Z67" s="76"/>
    </row>
    <row r="68" spans="1:26" ht="12.75" customHeight="1">
      <c r="A68" s="54"/>
      <c r="B68" s="54"/>
      <c r="C68" s="54"/>
      <c r="D68" s="56"/>
      <c r="E68" s="56"/>
      <c r="F68" s="56"/>
      <c r="G68" s="56"/>
      <c r="H68" s="47" t="str">
        <f>CHOOSE(1+MOD($I$4+1-2,7),"Su","M","Tu","W","Th","F","Sa")</f>
        <v>Su</v>
      </c>
      <c r="I68" s="47" t="str">
        <f>CHOOSE(1+MOD($I$4+2-2,7),"Su","M","Tu","W","Th","F","Sa")</f>
        <v>M</v>
      </c>
      <c r="J68" s="47" t="str">
        <f>CHOOSE(1+MOD($I$4+3-2,7),"Su","M","Tu","W","Th","F","Sa")</f>
        <v>Tu</v>
      </c>
      <c r="K68" s="47" t="str">
        <f>CHOOSE(1+MOD($I$4+4-2,7),"Su","M","Tu","W","Th","F","Sa")</f>
        <v>W</v>
      </c>
      <c r="L68" s="47" t="str">
        <f>CHOOSE(1+MOD($I$4+5-2,7),"Su","M","Tu","W","Th","F","Sa")</f>
        <v>Th</v>
      </c>
      <c r="M68" s="47" t="str">
        <f>CHOOSE(1+MOD($I$4+6-2,7),"Su","M","Tu","W","Th","F","Sa")</f>
        <v>F</v>
      </c>
      <c r="N68" s="47" t="str">
        <f>CHOOSE(1+MOD($I$4+7-2,7),"Su","M","Tu","W","Th","F","Sa")</f>
        <v>Sa</v>
      </c>
      <c r="O68" s="46"/>
      <c r="P68" s="47" t="str">
        <f>CHOOSE(1+MOD($I$4+1-2,7),"Su","M","Tu","W","Th","F","Sa")</f>
        <v>Su</v>
      </c>
      <c r="Q68" s="47" t="str">
        <f>CHOOSE(1+MOD($I$4+2-2,7),"Su","M","Tu","W","Th","F","Sa")</f>
        <v>M</v>
      </c>
      <c r="R68" s="47" t="str">
        <f>CHOOSE(1+MOD($I$4+3-2,7),"Su","M","Tu","W","Th","F","Sa")</f>
        <v>Tu</v>
      </c>
      <c r="S68" s="47" t="str">
        <f>CHOOSE(1+MOD($I$4+4-2,7),"Su","M","Tu","W","Th","F","Sa")</f>
        <v>W</v>
      </c>
      <c r="T68" s="47" t="str">
        <f>CHOOSE(1+MOD($I$4+5-2,7),"Su","M","Tu","W","Th","F","Sa")</f>
        <v>Th</v>
      </c>
      <c r="U68" s="47" t="str">
        <f>CHOOSE(1+MOD($I$4+6-2,7),"Su","M","Tu","W","Th","F","Sa")</f>
        <v>F</v>
      </c>
      <c r="V68" s="47" t="str">
        <f>CHOOSE(1+MOD($I$4+7-2,7),"Su","M","Tu","W","Th","F","Sa")</f>
        <v>Sa</v>
      </c>
      <c r="X68" s="76"/>
      <c r="Y68" s="76"/>
      <c r="Z68" s="76"/>
    </row>
    <row r="69" spans="1:26" ht="12.75" customHeight="1">
      <c r="A69" s="54"/>
      <c r="B69" s="54"/>
      <c r="C69" s="54"/>
      <c r="D69" s="57" t="str">
        <f>INDEX({"Sunday","Monday","Tuesday","Wednesday","Thursday","Friday","Saturday"},WEEKDAY(D67))</f>
        <v>Friday</v>
      </c>
      <c r="E69" s="57"/>
      <c r="F69" s="57"/>
      <c r="G69" s="6"/>
      <c r="H69" s="48" t="str">
        <f>IF(WEEKDAY(H67,1)=$I$4,H67,"")</f>
        <v/>
      </c>
      <c r="I69" s="48">
        <f>IF(H69="",IF(WEEKDAY(H67,1)=MOD($I$4,7)+1,H67,""),H69+1)</f>
        <v>42401</v>
      </c>
      <c r="J69" s="48">
        <f>IF(I69="",IF(WEEKDAY(H67,1)=MOD($I$4+1,7)+1,H67,""),I69+1)</f>
        <v>42402</v>
      </c>
      <c r="K69" s="48">
        <f>IF(J69="",IF(WEEKDAY(H67,1)=MOD($I$4+2,7)+1,H67,""),J69+1)</f>
        <v>42403</v>
      </c>
      <c r="L69" s="48">
        <f>IF(K69="",IF(WEEKDAY(H67,1)=MOD($I$4+3,7)+1,H67,""),K69+1)</f>
        <v>42404</v>
      </c>
      <c r="M69" s="48">
        <f>IF(L69="",IF(WEEKDAY(H67,1)=MOD($I$4+4,7)+1,H67,""),L69+1)</f>
        <v>42405</v>
      </c>
      <c r="N69" s="48">
        <f>IF(M69="",IF(WEEKDAY(H67,1)=MOD($I$4+5,7)+1,H67,""),M69+1)</f>
        <v>42406</v>
      </c>
      <c r="O69" s="49"/>
      <c r="P69" s="48" t="str">
        <f>IF(WEEKDAY(P67,1)=$I$4,P67,"")</f>
        <v/>
      </c>
      <c r="Q69" s="48" t="str">
        <f>IF(P69="",IF(WEEKDAY(P67,1)=MOD($I$4,7)+1,P67,""),P69+1)</f>
        <v/>
      </c>
      <c r="R69" s="48">
        <f>IF(Q69="",IF(WEEKDAY(P67,1)=MOD($I$4+1,7)+1,P67,""),Q69+1)</f>
        <v>42430</v>
      </c>
      <c r="S69" s="48">
        <f>IF(R69="",IF(WEEKDAY(P67,1)=MOD($I$4+2,7)+1,P67,""),R69+1)</f>
        <v>42431</v>
      </c>
      <c r="T69" s="48">
        <f>IF(S69="",IF(WEEKDAY(P67,1)=MOD($I$4+3,7)+1,P67,""),S69+1)</f>
        <v>42432</v>
      </c>
      <c r="U69" s="48">
        <f>IF(T69="",IF(WEEKDAY(P67,1)=MOD($I$4+4,7)+1,P67,""),T69+1)</f>
        <v>42433</v>
      </c>
      <c r="V69" s="48">
        <f>IF(U69="",IF(WEEKDAY(P67,1)=MOD($I$4+5,7)+1,P67,""),U69+1)</f>
        <v>42434</v>
      </c>
      <c r="X69" s="76"/>
      <c r="Y69" s="76"/>
      <c r="Z69" s="76"/>
    </row>
    <row r="70" spans="1:26" ht="12.75" customHeight="1">
      <c r="A70" s="55"/>
      <c r="B70" s="55"/>
      <c r="C70" s="55"/>
      <c r="D70" s="58"/>
      <c r="E70" s="58"/>
      <c r="F70" s="58"/>
      <c r="G70" s="6"/>
      <c r="H70" s="48">
        <f>IF(N69="","",IF(MONTH(N69+1)&lt;&gt;MONTH(N69),"",N69+1))</f>
        <v>42407</v>
      </c>
      <c r="I70" s="48">
        <f>IF(H70="","",IF(MONTH(H70+1)&lt;&gt;MONTH(H70),"",H70+1))</f>
        <v>42408</v>
      </c>
      <c r="J70" s="48">
        <f aca="true" t="shared" si="8" ref="J70:K74">IF(I70="","",IF(MONTH(I70+1)&lt;&gt;MONTH(I70),"",I70+1))</f>
        <v>42409</v>
      </c>
      <c r="K70" s="48">
        <f>IF(J70="","",IF(MONTH(J70+1)&lt;&gt;MONTH(J70),"",J70+1))</f>
        <v>42410</v>
      </c>
      <c r="L70" s="48">
        <f aca="true" t="shared" si="9" ref="L70:N74">IF(K70="","",IF(MONTH(K70+1)&lt;&gt;MONTH(K70),"",K70+1))</f>
        <v>42411</v>
      </c>
      <c r="M70" s="48">
        <f t="shared" si="9"/>
        <v>42412</v>
      </c>
      <c r="N70" s="48">
        <f t="shared" si="9"/>
        <v>42413</v>
      </c>
      <c r="O70" s="9"/>
      <c r="P70" s="48">
        <f>IF(V69="","",IF(MONTH(V69+1)&lt;&gt;MONTH(V69),"",V69+1))</f>
        <v>42435</v>
      </c>
      <c r="Q70" s="48">
        <f>IF(P70="","",IF(MONTH(P70+1)&lt;&gt;MONTH(P70),"",P70+1))</f>
        <v>42436</v>
      </c>
      <c r="R70" s="48">
        <f aca="true" t="shared" si="10" ref="R70:S74">IF(Q70="","",IF(MONTH(Q70+1)&lt;&gt;MONTH(Q70),"",Q70+1))</f>
        <v>42437</v>
      </c>
      <c r="S70" s="48">
        <f>IF(R70="","",IF(MONTH(R70+1)&lt;&gt;MONTH(R70),"",R70+1))</f>
        <v>42438</v>
      </c>
      <c r="T70" s="48">
        <f aca="true" t="shared" si="11" ref="T70:V74">IF(S70="","",IF(MONTH(S70+1)&lt;&gt;MONTH(S70),"",S70+1))</f>
        <v>42439</v>
      </c>
      <c r="U70" s="48">
        <f t="shared" si="11"/>
        <v>42440</v>
      </c>
      <c r="V70" s="48">
        <f t="shared" si="11"/>
        <v>42441</v>
      </c>
      <c r="X70" s="76"/>
      <c r="Y70" s="76"/>
      <c r="Z70" s="76"/>
    </row>
    <row r="71" spans="1:26" ht="12.75" customHeight="1">
      <c r="A71" s="71" t="str">
        <f>IF(ISERROR(MATCH(D67,arr_holidaydate,0)),"",INDEX(arr_holiday,MATCH(D67,arr_holidaydate,0)))</f>
        <v/>
      </c>
      <c r="B71" s="71"/>
      <c r="C71" s="71"/>
      <c r="D71" s="71"/>
      <c r="E71" s="61" t="str">
        <f>"W"&amp;TEXT(1+INT((D67-DATE(YEAR(D67+4-WEEKDAY(D67+6)),1,5)+WEEKDAY(DATE(YEAR(D67+4-WEEKDAY(D67+6)),1,3)))/7),"00")&amp;"-"&amp;WEEKDAY(D67,2)</f>
        <v>W07-5</v>
      </c>
      <c r="F71" s="61"/>
      <c r="H71" s="48">
        <f aca="true" t="shared" si="12" ref="H71:H74">IF(N70="","",IF(MONTH(N70+1)&lt;&gt;MONTH(N70),"",N70+1))</f>
        <v>42414</v>
      </c>
      <c r="I71" s="48">
        <f aca="true" t="shared" si="13" ref="I71:I74">IF(H71="","",IF(MONTH(H71+1)&lt;&gt;MONTH(H71),"",H71+1))</f>
        <v>42415</v>
      </c>
      <c r="J71" s="48">
        <f t="shared" si="8"/>
        <v>42416</v>
      </c>
      <c r="K71" s="48">
        <f t="shared" si="8"/>
        <v>42417</v>
      </c>
      <c r="L71" s="48">
        <f t="shared" si="9"/>
        <v>42418</v>
      </c>
      <c r="M71" s="48">
        <f t="shared" si="9"/>
        <v>42419</v>
      </c>
      <c r="N71" s="48">
        <f t="shared" si="9"/>
        <v>42420</v>
      </c>
      <c r="O71" s="9"/>
      <c r="P71" s="48">
        <f aca="true" t="shared" si="14" ref="P71:P74">IF(V70="","",IF(MONTH(V70+1)&lt;&gt;MONTH(V70),"",V70+1))</f>
        <v>42442</v>
      </c>
      <c r="Q71" s="48">
        <f aca="true" t="shared" si="15" ref="Q71:Q74">IF(P71="","",IF(MONTH(P71+1)&lt;&gt;MONTH(P71),"",P71+1))</f>
        <v>42443</v>
      </c>
      <c r="R71" s="48">
        <f t="shared" si="10"/>
        <v>42444</v>
      </c>
      <c r="S71" s="48">
        <f t="shared" si="10"/>
        <v>42445</v>
      </c>
      <c r="T71" s="48">
        <f t="shared" si="11"/>
        <v>42446</v>
      </c>
      <c r="U71" s="48">
        <f t="shared" si="11"/>
        <v>42447</v>
      </c>
      <c r="V71" s="48">
        <f t="shared" si="11"/>
        <v>42448</v>
      </c>
      <c r="X71" s="76"/>
      <c r="Y71" s="76"/>
      <c r="Z71" s="76"/>
    </row>
    <row r="72" spans="1:26" ht="12.75">
      <c r="A72" s="71" t="str">
        <f ca="1">IF(ISERROR(OFFSET(arr_holidaydate,-1+MATCH(D67,arr_holidaydate,0)+MATCH(D67,OFFSET(arr_holidaydate,MATCH(D67,arr_holidaydate,0),0,1000,1),0),-5,1,1)),"",OFFSET(arr_holidaydate,-1+MATCH(D67,arr_holidaydate,0)+MATCH(D67,OFFSET(arr_holidaydate,MATCH(D67,arr_holidaydate,0),0,1000,1),0),-5,1,1))</f>
        <v/>
      </c>
      <c r="B72" s="71"/>
      <c r="C72" s="71"/>
      <c r="D72" s="71"/>
      <c r="H72" s="48">
        <f t="shared" si="12"/>
        <v>42421</v>
      </c>
      <c r="I72" s="48">
        <f t="shared" si="13"/>
        <v>42422</v>
      </c>
      <c r="J72" s="48">
        <f t="shared" si="8"/>
        <v>42423</v>
      </c>
      <c r="K72" s="48">
        <f t="shared" si="8"/>
        <v>42424</v>
      </c>
      <c r="L72" s="48">
        <f t="shared" si="9"/>
        <v>42425</v>
      </c>
      <c r="M72" s="48">
        <f t="shared" si="9"/>
        <v>42426</v>
      </c>
      <c r="N72" s="48">
        <f t="shared" si="9"/>
        <v>42427</v>
      </c>
      <c r="O72" s="9"/>
      <c r="P72" s="48">
        <f t="shared" si="14"/>
        <v>42449</v>
      </c>
      <c r="Q72" s="48">
        <f t="shared" si="15"/>
        <v>42450</v>
      </c>
      <c r="R72" s="48">
        <f t="shared" si="10"/>
        <v>42451</v>
      </c>
      <c r="S72" s="48">
        <f t="shared" si="10"/>
        <v>42452</v>
      </c>
      <c r="T72" s="48">
        <f t="shared" si="11"/>
        <v>42453</v>
      </c>
      <c r="U72" s="48">
        <f t="shared" si="11"/>
        <v>42454</v>
      </c>
      <c r="V72" s="48">
        <f t="shared" si="11"/>
        <v>42455</v>
      </c>
      <c r="X72" s="76"/>
      <c r="Y72" s="76"/>
      <c r="Z72" s="76"/>
    </row>
    <row r="73" spans="1:26" ht="12.75">
      <c r="A73" s="71" t="str">
        <f ca="1">IF(ISERROR(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,"",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</f>
        <v/>
      </c>
      <c r="B73" s="71"/>
      <c r="C73" s="71"/>
      <c r="D73" s="71"/>
      <c r="H73" s="48">
        <f t="shared" si="12"/>
        <v>42428</v>
      </c>
      <c r="I73" s="48">
        <f t="shared" si="13"/>
        <v>42429</v>
      </c>
      <c r="J73" s="48" t="str">
        <f t="shared" si="8"/>
        <v/>
      </c>
      <c r="K73" s="48" t="str">
        <f t="shared" si="8"/>
        <v/>
      </c>
      <c r="L73" s="48" t="str">
        <f t="shared" si="9"/>
        <v/>
      </c>
      <c r="M73" s="48" t="str">
        <f t="shared" si="9"/>
        <v/>
      </c>
      <c r="N73" s="48" t="str">
        <f t="shared" si="9"/>
        <v/>
      </c>
      <c r="O73" s="9"/>
      <c r="P73" s="48">
        <f t="shared" si="14"/>
        <v>42456</v>
      </c>
      <c r="Q73" s="48">
        <f t="shared" si="15"/>
        <v>42457</v>
      </c>
      <c r="R73" s="48">
        <f t="shared" si="10"/>
        <v>42458</v>
      </c>
      <c r="S73" s="48">
        <f t="shared" si="10"/>
        <v>42459</v>
      </c>
      <c r="T73" s="48">
        <f t="shared" si="11"/>
        <v>42460</v>
      </c>
      <c r="U73" s="48" t="str">
        <f t="shared" si="11"/>
        <v/>
      </c>
      <c r="V73" s="48" t="str">
        <f t="shared" si="11"/>
        <v/>
      </c>
      <c r="X73" s="76"/>
      <c r="Y73" s="76"/>
      <c r="Z73" s="76"/>
    </row>
    <row r="74" spans="1:26" ht="12.75">
      <c r="A74" s="7"/>
      <c r="H74" s="48" t="str">
        <f t="shared" si="12"/>
        <v/>
      </c>
      <c r="I74" s="48" t="str">
        <f t="shared" si="13"/>
        <v/>
      </c>
      <c r="J74" s="48" t="str">
        <f t="shared" si="8"/>
        <v/>
      </c>
      <c r="K74" s="48" t="str">
        <f t="shared" si="8"/>
        <v/>
      </c>
      <c r="L74" s="48" t="str">
        <f t="shared" si="9"/>
        <v/>
      </c>
      <c r="M74" s="48" t="str">
        <f t="shared" si="9"/>
        <v/>
      </c>
      <c r="N74" s="48" t="str">
        <f t="shared" si="9"/>
        <v/>
      </c>
      <c r="O74" s="9"/>
      <c r="P74" s="48" t="str">
        <f t="shared" si="14"/>
        <v/>
      </c>
      <c r="Q74" s="48" t="str">
        <f t="shared" si="15"/>
        <v/>
      </c>
      <c r="R74" s="48" t="str">
        <f t="shared" si="10"/>
        <v/>
      </c>
      <c r="S74" s="48" t="str">
        <f t="shared" si="10"/>
        <v/>
      </c>
      <c r="T74" s="48" t="str">
        <f t="shared" si="11"/>
        <v/>
      </c>
      <c r="U74" s="48" t="str">
        <f t="shared" si="11"/>
        <v/>
      </c>
      <c r="V74" s="48" t="str">
        <f t="shared" si="11"/>
        <v/>
      </c>
      <c r="X74" s="76"/>
      <c r="Y74" s="76"/>
      <c r="Z74" s="76"/>
    </row>
    <row r="75" spans="1:26" ht="14.1" customHeight="1">
      <c r="A75" s="53" t="s">
        <v>69</v>
      </c>
      <c r="B75" s="53"/>
      <c r="C75" s="53"/>
      <c r="D75" s="53"/>
      <c r="E75" s="9"/>
      <c r="F75" s="33"/>
      <c r="G75" s="33"/>
      <c r="H75" s="33" t="s">
        <v>44</v>
      </c>
      <c r="I75" s="33"/>
      <c r="J75" s="33"/>
      <c r="K75" s="33"/>
      <c r="L75" s="33"/>
      <c r="M75" s="33"/>
      <c r="N75" s="33"/>
      <c r="O75" s="26"/>
      <c r="P75" s="53" t="s">
        <v>7</v>
      </c>
      <c r="Q75" s="53"/>
      <c r="R75" s="53"/>
      <c r="S75" s="53"/>
      <c r="T75" s="53"/>
      <c r="U75" s="53"/>
      <c r="V75" s="53"/>
      <c r="X75" s="76"/>
      <c r="Y75" s="76"/>
      <c r="Z75" s="76"/>
    </row>
    <row r="76" spans="1:26" ht="12.75" customHeight="1">
      <c r="A76" s="70" t="str">
        <f>IF(ISERROR(X68)," - "," - "&amp;X68)</f>
        <v xml:space="preserve"> - </v>
      </c>
      <c r="B76" s="70"/>
      <c r="C76" s="70"/>
      <c r="D76" s="70"/>
      <c r="F76" s="59">
        <v>7</v>
      </c>
      <c r="G76" s="27" t="s">
        <v>48</v>
      </c>
      <c r="H76" s="14"/>
      <c r="I76" s="14"/>
      <c r="J76" s="14"/>
      <c r="K76" s="14"/>
      <c r="L76" s="14"/>
      <c r="M76" s="14"/>
      <c r="N76" s="14"/>
      <c r="O76" s="12"/>
      <c r="P76" s="14"/>
      <c r="Q76" s="14"/>
      <c r="R76" s="14"/>
      <c r="S76" s="14"/>
      <c r="T76" s="14"/>
      <c r="U76" s="14"/>
      <c r="V76" s="14"/>
      <c r="X76" s="76"/>
      <c r="Y76" s="76"/>
      <c r="Z76" s="76"/>
    </row>
    <row r="77" spans="1:26" ht="12.75" customHeight="1">
      <c r="A77" s="70" t="str">
        <f aca="true" t="shared" si="16" ref="A77:A85">IF(ISERROR(X69)," - "," - "&amp;X69)</f>
        <v xml:space="preserve"> - </v>
      </c>
      <c r="B77" s="70"/>
      <c r="C77" s="70"/>
      <c r="D77" s="70"/>
      <c r="F77" s="60"/>
      <c r="G77" s="28" t="s">
        <v>45</v>
      </c>
      <c r="H77" s="15"/>
      <c r="I77" s="15"/>
      <c r="J77" s="15"/>
      <c r="K77" s="15"/>
      <c r="L77" s="15"/>
      <c r="M77" s="15"/>
      <c r="N77" s="15"/>
      <c r="O77" s="12"/>
      <c r="P77" s="16"/>
      <c r="Q77" s="16"/>
      <c r="R77" s="16"/>
      <c r="S77" s="16"/>
      <c r="T77" s="16"/>
      <c r="U77" s="16"/>
      <c r="V77" s="16"/>
      <c r="X77" s="76"/>
      <c r="Y77" s="76"/>
      <c r="Z77" s="76"/>
    </row>
    <row r="78" spans="1:26" ht="12.75" customHeight="1">
      <c r="A78" s="70" t="str">
        <f t="shared" si="16"/>
        <v xml:space="preserve"> - </v>
      </c>
      <c r="B78" s="70"/>
      <c r="C78" s="70"/>
      <c r="D78" s="70"/>
      <c r="F78" s="59">
        <f>IF(F76=12,1,F76+1)</f>
        <v>8</v>
      </c>
      <c r="G78" s="27" t="s">
        <v>48</v>
      </c>
      <c r="H78" s="14"/>
      <c r="I78" s="14"/>
      <c r="J78" s="14"/>
      <c r="K78" s="14"/>
      <c r="L78" s="14"/>
      <c r="M78" s="14"/>
      <c r="N78" s="14"/>
      <c r="O78" s="12"/>
      <c r="P78" s="16"/>
      <c r="Q78" s="16"/>
      <c r="R78" s="16"/>
      <c r="S78" s="16"/>
      <c r="T78" s="16"/>
      <c r="U78" s="16"/>
      <c r="V78" s="16"/>
      <c r="X78" s="76"/>
      <c r="Y78" s="76"/>
      <c r="Z78" s="76"/>
    </row>
    <row r="79" spans="1:26" ht="12.75" customHeight="1">
      <c r="A79" s="70" t="str">
        <f t="shared" si="16"/>
        <v xml:space="preserve"> - </v>
      </c>
      <c r="B79" s="70"/>
      <c r="C79" s="70"/>
      <c r="D79" s="70"/>
      <c r="F79" s="59"/>
      <c r="G79" s="29" t="s">
        <v>46</v>
      </c>
      <c r="H79" s="16"/>
      <c r="I79" s="16"/>
      <c r="J79" s="16"/>
      <c r="K79" s="16"/>
      <c r="L79" s="16"/>
      <c r="M79" s="16"/>
      <c r="N79" s="16"/>
      <c r="O79" s="12"/>
      <c r="P79" s="16"/>
      <c r="Q79" s="16"/>
      <c r="R79" s="16"/>
      <c r="S79" s="16"/>
      <c r="T79" s="16"/>
      <c r="U79" s="16"/>
      <c r="V79" s="16"/>
      <c r="X79" s="76"/>
      <c r="Y79" s="76"/>
      <c r="Z79" s="76"/>
    </row>
    <row r="80" spans="1:26" ht="12.75" customHeight="1">
      <c r="A80" s="70" t="str">
        <f t="shared" si="16"/>
        <v xml:space="preserve"> - </v>
      </c>
      <c r="B80" s="70"/>
      <c r="C80" s="70"/>
      <c r="D80" s="70"/>
      <c r="F80" s="67"/>
      <c r="G80" s="29" t="s">
        <v>45</v>
      </c>
      <c r="H80" s="16"/>
      <c r="I80" s="16"/>
      <c r="J80" s="16"/>
      <c r="K80" s="16"/>
      <c r="L80" s="16"/>
      <c r="M80" s="16"/>
      <c r="N80" s="16"/>
      <c r="O80" s="12"/>
      <c r="P80" s="16"/>
      <c r="Q80" s="16"/>
      <c r="R80" s="16"/>
      <c r="S80" s="16"/>
      <c r="T80" s="16"/>
      <c r="U80" s="16"/>
      <c r="V80" s="16"/>
      <c r="X80" s="76"/>
      <c r="Y80" s="76"/>
      <c r="Z80" s="76"/>
    </row>
    <row r="81" spans="1:26" ht="12.75" customHeight="1">
      <c r="A81" s="70" t="str">
        <f t="shared" si="16"/>
        <v xml:space="preserve"> - </v>
      </c>
      <c r="B81" s="70"/>
      <c r="C81" s="70"/>
      <c r="D81" s="70"/>
      <c r="F81" s="67"/>
      <c r="G81" s="30" t="s">
        <v>47</v>
      </c>
      <c r="H81" s="17"/>
      <c r="I81" s="17"/>
      <c r="J81" s="17"/>
      <c r="K81" s="17"/>
      <c r="L81" s="17"/>
      <c r="M81" s="17"/>
      <c r="N81" s="17"/>
      <c r="O81" s="12"/>
      <c r="P81" s="16"/>
      <c r="Q81" s="16"/>
      <c r="R81" s="16"/>
      <c r="S81" s="16"/>
      <c r="T81" s="16"/>
      <c r="U81" s="16"/>
      <c r="V81" s="16"/>
      <c r="X81" s="76"/>
      <c r="Y81" s="76"/>
      <c r="Z81" s="76"/>
    </row>
    <row r="82" spans="1:26" ht="12.75" customHeight="1">
      <c r="A82" s="70" t="str">
        <f t="shared" si="16"/>
        <v xml:space="preserve"> - </v>
      </c>
      <c r="B82" s="70"/>
      <c r="C82" s="70"/>
      <c r="D82" s="70"/>
      <c r="F82" s="69">
        <f>IF(F78=12,1,F78+1)</f>
        <v>9</v>
      </c>
      <c r="G82" s="31" t="s">
        <v>48</v>
      </c>
      <c r="H82" s="18"/>
      <c r="I82" s="18"/>
      <c r="J82" s="18"/>
      <c r="K82" s="18"/>
      <c r="L82" s="18"/>
      <c r="M82" s="18"/>
      <c r="N82" s="18"/>
      <c r="O82" s="12"/>
      <c r="P82" s="16"/>
      <c r="Q82" s="16"/>
      <c r="R82" s="16"/>
      <c r="S82" s="16"/>
      <c r="T82" s="16"/>
      <c r="U82" s="16"/>
      <c r="V82" s="16"/>
      <c r="X82" s="76"/>
      <c r="Y82" s="76"/>
      <c r="Z82" s="76"/>
    </row>
    <row r="83" spans="1:26" ht="12.75" customHeight="1">
      <c r="A83" s="70" t="str">
        <f t="shared" si="16"/>
        <v xml:space="preserve"> - </v>
      </c>
      <c r="B83" s="70"/>
      <c r="C83" s="70"/>
      <c r="D83" s="70"/>
      <c r="F83" s="59"/>
      <c r="G83" s="29" t="s">
        <v>46</v>
      </c>
      <c r="H83" s="16"/>
      <c r="I83" s="16"/>
      <c r="J83" s="16"/>
      <c r="K83" s="16"/>
      <c r="L83" s="16"/>
      <c r="M83" s="16"/>
      <c r="N83" s="16"/>
      <c r="O83" s="12"/>
      <c r="P83" s="16"/>
      <c r="Q83" s="16"/>
      <c r="R83" s="16"/>
      <c r="S83" s="16"/>
      <c r="T83" s="16"/>
      <c r="U83" s="16"/>
      <c r="V83" s="16"/>
      <c r="X83" s="76"/>
      <c r="Y83" s="76"/>
      <c r="Z83" s="76"/>
    </row>
    <row r="84" spans="1:26" ht="12.75" customHeight="1">
      <c r="A84" s="70" t="str">
        <f t="shared" si="16"/>
        <v xml:space="preserve"> - </v>
      </c>
      <c r="B84" s="70"/>
      <c r="C84" s="70"/>
      <c r="D84" s="70"/>
      <c r="F84" s="67"/>
      <c r="G84" s="29" t="s">
        <v>45</v>
      </c>
      <c r="H84" s="16"/>
      <c r="I84" s="16"/>
      <c r="J84" s="16"/>
      <c r="K84" s="16"/>
      <c r="L84" s="16"/>
      <c r="M84" s="16"/>
      <c r="N84" s="16"/>
      <c r="O84" s="12"/>
      <c r="P84" s="16"/>
      <c r="Q84" s="16"/>
      <c r="R84" s="16"/>
      <c r="S84" s="16"/>
      <c r="T84" s="16"/>
      <c r="U84" s="16"/>
      <c r="V84" s="16"/>
      <c r="X84" s="76"/>
      <c r="Y84" s="76"/>
      <c r="Z84" s="76"/>
    </row>
    <row r="85" spans="1:22" ht="12.75" customHeight="1">
      <c r="A85" s="70" t="str">
        <f t="shared" si="16"/>
        <v xml:space="preserve"> - </v>
      </c>
      <c r="B85" s="70"/>
      <c r="C85" s="70"/>
      <c r="D85" s="70"/>
      <c r="F85" s="68"/>
      <c r="G85" s="32" t="s">
        <v>47</v>
      </c>
      <c r="H85" s="19"/>
      <c r="I85" s="19"/>
      <c r="J85" s="19"/>
      <c r="K85" s="19"/>
      <c r="L85" s="19"/>
      <c r="M85" s="19"/>
      <c r="N85" s="19"/>
      <c r="O85" s="12"/>
      <c r="P85" s="16"/>
      <c r="Q85" s="16"/>
      <c r="R85" s="16"/>
      <c r="S85" s="16"/>
      <c r="T85" s="16"/>
      <c r="U85" s="16"/>
      <c r="V85" s="16"/>
    </row>
    <row r="86" spans="1:22" ht="12.75" customHeight="1">
      <c r="A86" s="12"/>
      <c r="B86" s="12"/>
      <c r="C86" s="12"/>
      <c r="D86" s="12"/>
      <c r="F86" s="69">
        <f>IF(F82=12,1,F82+1)</f>
        <v>10</v>
      </c>
      <c r="G86" s="31" t="s">
        <v>48</v>
      </c>
      <c r="H86" s="18"/>
      <c r="I86" s="18"/>
      <c r="J86" s="18"/>
      <c r="K86" s="18"/>
      <c r="L86" s="18"/>
      <c r="M86" s="18"/>
      <c r="N86" s="18"/>
      <c r="O86" s="12"/>
      <c r="P86" s="16"/>
      <c r="Q86" s="16"/>
      <c r="R86" s="16"/>
      <c r="S86" s="16"/>
      <c r="T86" s="16"/>
      <c r="U86" s="16"/>
      <c r="V86" s="16"/>
    </row>
    <row r="87" spans="1:22" ht="12.75" customHeight="1">
      <c r="A87" s="34" t="s">
        <v>39</v>
      </c>
      <c r="B87" s="35" t="s">
        <v>38</v>
      </c>
      <c r="C87" s="73" t="s">
        <v>40</v>
      </c>
      <c r="D87" s="73"/>
      <c r="F87" s="59"/>
      <c r="G87" s="29" t="s">
        <v>46</v>
      </c>
      <c r="H87" s="16"/>
      <c r="I87" s="16"/>
      <c r="J87" s="16"/>
      <c r="K87" s="16"/>
      <c r="L87" s="16"/>
      <c r="M87" s="16"/>
      <c r="N87" s="16"/>
      <c r="O87" s="12"/>
      <c r="P87" s="16"/>
      <c r="Q87" s="16"/>
      <c r="R87" s="16"/>
      <c r="S87" s="16"/>
      <c r="T87" s="16"/>
      <c r="U87" s="16"/>
      <c r="V87" s="16"/>
    </row>
    <row r="88" spans="1:22" ht="12.75" customHeight="1">
      <c r="A88" s="20"/>
      <c r="B88" s="21"/>
      <c r="C88" s="22"/>
      <c r="D88" s="23"/>
      <c r="F88" s="67"/>
      <c r="G88" s="29" t="s">
        <v>45</v>
      </c>
      <c r="H88" s="16"/>
      <c r="I88" s="16"/>
      <c r="J88" s="16"/>
      <c r="K88" s="16"/>
      <c r="L88" s="16"/>
      <c r="M88" s="16"/>
      <c r="N88" s="16"/>
      <c r="O88" s="12"/>
      <c r="P88" s="16"/>
      <c r="Q88" s="16"/>
      <c r="R88" s="16"/>
      <c r="S88" s="16"/>
      <c r="T88" s="16"/>
      <c r="U88" s="16"/>
      <c r="V88" s="16"/>
    </row>
    <row r="89" spans="1:22" ht="12.75" customHeight="1">
      <c r="A89" s="20"/>
      <c r="B89" s="21"/>
      <c r="C89" s="24"/>
      <c r="D89" s="25"/>
      <c r="F89" s="68"/>
      <c r="G89" s="32" t="s">
        <v>47</v>
      </c>
      <c r="H89" s="19"/>
      <c r="I89" s="19"/>
      <c r="J89" s="19"/>
      <c r="K89" s="19"/>
      <c r="L89" s="19"/>
      <c r="M89" s="19"/>
      <c r="N89" s="19"/>
      <c r="O89" s="12"/>
      <c r="P89" s="16"/>
      <c r="Q89" s="16"/>
      <c r="R89" s="16"/>
      <c r="S89" s="16"/>
      <c r="T89" s="16"/>
      <c r="U89" s="16"/>
      <c r="V89" s="16"/>
    </row>
    <row r="90" spans="1:22" ht="12.75" customHeight="1">
      <c r="A90" s="20"/>
      <c r="B90" s="21"/>
      <c r="C90" s="24"/>
      <c r="D90" s="25"/>
      <c r="F90" s="69">
        <f>IF(F86=12,1,F86+1)</f>
        <v>11</v>
      </c>
      <c r="G90" s="31" t="s">
        <v>48</v>
      </c>
      <c r="H90" s="18"/>
      <c r="I90" s="18"/>
      <c r="J90" s="18"/>
      <c r="K90" s="18"/>
      <c r="L90" s="18"/>
      <c r="M90" s="18"/>
      <c r="N90" s="18"/>
      <c r="O90" s="12"/>
      <c r="P90" s="16"/>
      <c r="Q90" s="16"/>
      <c r="R90" s="16"/>
      <c r="S90" s="16"/>
      <c r="T90" s="16"/>
      <c r="U90" s="16"/>
      <c r="V90" s="16"/>
    </row>
    <row r="91" spans="1:22" ht="12.75" customHeight="1">
      <c r="A91" s="20"/>
      <c r="B91" s="21"/>
      <c r="C91" s="24"/>
      <c r="D91" s="25"/>
      <c r="F91" s="59"/>
      <c r="G91" s="29" t="s">
        <v>46</v>
      </c>
      <c r="H91" s="16"/>
      <c r="I91" s="16"/>
      <c r="J91" s="16"/>
      <c r="K91" s="16"/>
      <c r="L91" s="16"/>
      <c r="M91" s="16"/>
      <c r="N91" s="16"/>
      <c r="O91" s="12"/>
      <c r="P91" s="16"/>
      <c r="Q91" s="16"/>
      <c r="R91" s="16"/>
      <c r="S91" s="16"/>
      <c r="T91" s="16"/>
      <c r="U91" s="16"/>
      <c r="V91" s="16"/>
    </row>
    <row r="92" spans="1:22" ht="12.75" customHeight="1">
      <c r="A92" s="20"/>
      <c r="B92" s="21"/>
      <c r="C92" s="24"/>
      <c r="D92" s="25"/>
      <c r="F92" s="67"/>
      <c r="G92" s="29" t="s">
        <v>45</v>
      </c>
      <c r="H92" s="16"/>
      <c r="I92" s="16"/>
      <c r="J92" s="16"/>
      <c r="K92" s="16"/>
      <c r="L92" s="16"/>
      <c r="M92" s="16"/>
      <c r="N92" s="16"/>
      <c r="O92" s="12"/>
      <c r="P92" s="16"/>
      <c r="Q92" s="16"/>
      <c r="R92" s="16"/>
      <c r="S92" s="16"/>
      <c r="T92" s="16"/>
      <c r="U92" s="16"/>
      <c r="V92" s="16"/>
    </row>
    <row r="93" spans="1:22" ht="12.75" customHeight="1">
      <c r="A93" s="20"/>
      <c r="B93" s="21"/>
      <c r="C93" s="24"/>
      <c r="D93" s="25"/>
      <c r="F93" s="68"/>
      <c r="G93" s="32" t="s">
        <v>47</v>
      </c>
      <c r="H93" s="19"/>
      <c r="I93" s="19"/>
      <c r="J93" s="19"/>
      <c r="K93" s="19"/>
      <c r="L93" s="19"/>
      <c r="M93" s="19"/>
      <c r="N93" s="19"/>
      <c r="O93" s="12"/>
      <c r="P93" s="16"/>
      <c r="Q93" s="16"/>
      <c r="R93" s="16"/>
      <c r="S93" s="16"/>
      <c r="T93" s="16"/>
      <c r="U93" s="16"/>
      <c r="V93" s="16"/>
    </row>
    <row r="94" spans="1:22" ht="12.75" customHeight="1">
      <c r="A94" s="20"/>
      <c r="B94" s="21"/>
      <c r="C94" s="24"/>
      <c r="D94" s="25"/>
      <c r="F94" s="69">
        <f>IF(F90=12,1,F90+1)</f>
        <v>12</v>
      </c>
      <c r="G94" s="31" t="s">
        <v>48</v>
      </c>
      <c r="H94" s="18"/>
      <c r="I94" s="18"/>
      <c r="J94" s="18"/>
      <c r="K94" s="18"/>
      <c r="L94" s="18"/>
      <c r="M94" s="18"/>
      <c r="N94" s="18"/>
      <c r="O94" s="12"/>
      <c r="P94" s="16"/>
      <c r="Q94" s="16"/>
      <c r="R94" s="16"/>
      <c r="S94" s="16"/>
      <c r="T94" s="16"/>
      <c r="U94" s="16"/>
      <c r="V94" s="16"/>
    </row>
    <row r="95" spans="1:22" ht="12.75" customHeight="1">
      <c r="A95" s="20"/>
      <c r="B95" s="21"/>
      <c r="C95" s="24"/>
      <c r="D95" s="25"/>
      <c r="F95" s="59"/>
      <c r="G95" s="29" t="s">
        <v>46</v>
      </c>
      <c r="H95" s="16"/>
      <c r="I95" s="16"/>
      <c r="J95" s="16"/>
      <c r="K95" s="16"/>
      <c r="L95" s="16"/>
      <c r="M95" s="16"/>
      <c r="N95" s="16"/>
      <c r="O95" s="12"/>
      <c r="P95" s="16"/>
      <c r="Q95" s="16"/>
      <c r="R95" s="16"/>
      <c r="S95" s="16"/>
      <c r="T95" s="16"/>
      <c r="U95" s="16"/>
      <c r="V95" s="16"/>
    </row>
    <row r="96" spans="1:22" ht="12.75" customHeight="1">
      <c r="A96" s="20"/>
      <c r="B96" s="21"/>
      <c r="C96" s="24"/>
      <c r="D96" s="25"/>
      <c r="F96" s="67"/>
      <c r="G96" s="29" t="s">
        <v>45</v>
      </c>
      <c r="H96" s="16"/>
      <c r="I96" s="16"/>
      <c r="J96" s="16"/>
      <c r="K96" s="16"/>
      <c r="L96" s="16"/>
      <c r="M96" s="16"/>
      <c r="N96" s="16"/>
      <c r="O96" s="12"/>
      <c r="P96" s="16"/>
      <c r="Q96" s="16"/>
      <c r="R96" s="16"/>
      <c r="S96" s="16"/>
      <c r="T96" s="16"/>
      <c r="U96" s="16"/>
      <c r="V96" s="16"/>
    </row>
    <row r="97" spans="1:22" ht="12.75" customHeight="1">
      <c r="A97" s="20"/>
      <c r="B97" s="21"/>
      <c r="C97" s="24"/>
      <c r="D97" s="25"/>
      <c r="F97" s="68"/>
      <c r="G97" s="32" t="s">
        <v>47</v>
      </c>
      <c r="H97" s="19"/>
      <c r="I97" s="19"/>
      <c r="J97" s="19"/>
      <c r="K97" s="19"/>
      <c r="L97" s="19"/>
      <c r="M97" s="19"/>
      <c r="N97" s="19"/>
      <c r="O97" s="12"/>
      <c r="P97" s="16"/>
      <c r="Q97" s="16"/>
      <c r="R97" s="16"/>
      <c r="S97" s="16"/>
      <c r="T97" s="16"/>
      <c r="U97" s="16"/>
      <c r="V97" s="16"/>
    </row>
    <row r="98" spans="1:22" ht="12.75" customHeight="1">
      <c r="A98" s="20"/>
      <c r="B98" s="21"/>
      <c r="C98" s="24"/>
      <c r="D98" s="25"/>
      <c r="F98" s="69">
        <f>IF(F94=12,1,F94+1)</f>
        <v>1</v>
      </c>
      <c r="G98" s="31" t="s">
        <v>48</v>
      </c>
      <c r="H98" s="18"/>
      <c r="I98" s="18"/>
      <c r="J98" s="18"/>
      <c r="K98" s="18"/>
      <c r="L98" s="18"/>
      <c r="M98" s="18"/>
      <c r="N98" s="18"/>
      <c r="O98" s="12"/>
      <c r="P98" s="16"/>
      <c r="Q98" s="16"/>
      <c r="R98" s="16"/>
      <c r="S98" s="16"/>
      <c r="T98" s="16"/>
      <c r="U98" s="16"/>
      <c r="V98" s="16"/>
    </row>
    <row r="99" spans="1:22" ht="12.75" customHeight="1">
      <c r="A99" s="20"/>
      <c r="B99" s="21"/>
      <c r="C99" s="24"/>
      <c r="D99" s="25"/>
      <c r="F99" s="59"/>
      <c r="G99" s="29" t="s">
        <v>46</v>
      </c>
      <c r="H99" s="16"/>
      <c r="I99" s="16"/>
      <c r="J99" s="16"/>
      <c r="K99" s="16"/>
      <c r="L99" s="16"/>
      <c r="M99" s="16"/>
      <c r="N99" s="16"/>
      <c r="O99" s="12"/>
      <c r="P99" s="16"/>
      <c r="Q99" s="16"/>
      <c r="R99" s="16"/>
      <c r="S99" s="16"/>
      <c r="T99" s="16"/>
      <c r="U99" s="16"/>
      <c r="V99" s="16"/>
    </row>
    <row r="100" spans="1:22" ht="12.75" customHeight="1">
      <c r="A100" s="20"/>
      <c r="B100" s="21"/>
      <c r="C100" s="24"/>
      <c r="D100" s="25"/>
      <c r="F100" s="67"/>
      <c r="G100" s="29" t="s">
        <v>45</v>
      </c>
      <c r="H100" s="16"/>
      <c r="I100" s="16"/>
      <c r="J100" s="16"/>
      <c r="K100" s="16"/>
      <c r="L100" s="16"/>
      <c r="M100" s="16"/>
      <c r="N100" s="16"/>
      <c r="O100" s="12"/>
      <c r="P100" s="16"/>
      <c r="Q100" s="16"/>
      <c r="R100" s="16"/>
      <c r="S100" s="16"/>
      <c r="T100" s="16"/>
      <c r="U100" s="16"/>
      <c r="V100" s="16"/>
    </row>
    <row r="101" spans="1:22" ht="12.75" customHeight="1">
      <c r="A101" s="20"/>
      <c r="B101" s="21"/>
      <c r="C101" s="24"/>
      <c r="D101" s="25"/>
      <c r="F101" s="68"/>
      <c r="G101" s="32" t="s">
        <v>47</v>
      </c>
      <c r="H101" s="19"/>
      <c r="I101" s="19"/>
      <c r="J101" s="19"/>
      <c r="K101" s="19"/>
      <c r="L101" s="19"/>
      <c r="M101" s="19"/>
      <c r="N101" s="19"/>
      <c r="O101" s="12"/>
      <c r="P101" s="16"/>
      <c r="Q101" s="16"/>
      <c r="R101" s="16"/>
      <c r="S101" s="16"/>
      <c r="T101" s="16"/>
      <c r="U101" s="16"/>
      <c r="V101" s="16"/>
    </row>
    <row r="102" spans="1:22" ht="12.75" customHeight="1">
      <c r="A102" s="20"/>
      <c r="B102" s="21"/>
      <c r="C102" s="24"/>
      <c r="D102" s="25"/>
      <c r="F102" s="69">
        <f>IF(F98=12,1,F98+1)</f>
        <v>2</v>
      </c>
      <c r="G102" s="31" t="s">
        <v>48</v>
      </c>
      <c r="H102" s="18"/>
      <c r="I102" s="18"/>
      <c r="J102" s="18"/>
      <c r="K102" s="18"/>
      <c r="L102" s="18"/>
      <c r="M102" s="18"/>
      <c r="N102" s="18"/>
      <c r="O102" s="12"/>
      <c r="P102" s="16"/>
      <c r="Q102" s="16"/>
      <c r="R102" s="16"/>
      <c r="S102" s="16"/>
      <c r="T102" s="16"/>
      <c r="U102" s="16"/>
      <c r="V102" s="16"/>
    </row>
    <row r="103" spans="1:22" ht="12.75" customHeight="1">
      <c r="A103" s="20"/>
      <c r="B103" s="21"/>
      <c r="C103" s="24"/>
      <c r="D103" s="25"/>
      <c r="F103" s="59"/>
      <c r="G103" s="29" t="s">
        <v>46</v>
      </c>
      <c r="H103" s="16"/>
      <c r="I103" s="16"/>
      <c r="J103" s="16"/>
      <c r="K103" s="16"/>
      <c r="L103" s="16"/>
      <c r="M103" s="16"/>
      <c r="N103" s="16"/>
      <c r="O103" s="12"/>
      <c r="P103" s="16"/>
      <c r="Q103" s="16"/>
      <c r="R103" s="16"/>
      <c r="S103" s="16"/>
      <c r="T103" s="16"/>
      <c r="U103" s="16"/>
      <c r="V103" s="16"/>
    </row>
    <row r="104" spans="6:22" ht="12.75" customHeight="1">
      <c r="F104" s="67"/>
      <c r="G104" s="29" t="s">
        <v>45</v>
      </c>
      <c r="H104" s="16"/>
      <c r="I104" s="16"/>
      <c r="J104" s="16"/>
      <c r="K104" s="16"/>
      <c r="L104" s="16"/>
      <c r="M104" s="16"/>
      <c r="N104" s="16"/>
      <c r="O104" s="12"/>
      <c r="P104" s="16"/>
      <c r="Q104" s="16"/>
      <c r="R104" s="16"/>
      <c r="S104" s="16"/>
      <c r="T104" s="16"/>
      <c r="U104" s="16"/>
      <c r="V104" s="16"/>
    </row>
    <row r="105" spans="1:22" ht="12.75" customHeight="1">
      <c r="A105" s="72" t="s">
        <v>43</v>
      </c>
      <c r="B105" s="72"/>
      <c r="C105" s="73" t="s">
        <v>50</v>
      </c>
      <c r="D105" s="73"/>
      <c r="F105" s="68"/>
      <c r="G105" s="32" t="s">
        <v>47</v>
      </c>
      <c r="H105" s="19"/>
      <c r="I105" s="19"/>
      <c r="J105" s="19"/>
      <c r="K105" s="19"/>
      <c r="L105" s="19"/>
      <c r="M105" s="19"/>
      <c r="N105" s="19"/>
      <c r="O105" s="12"/>
      <c r="P105" s="16"/>
      <c r="Q105" s="16"/>
      <c r="R105" s="16"/>
      <c r="S105" s="16"/>
      <c r="T105" s="16"/>
      <c r="U105" s="16"/>
      <c r="V105" s="16"/>
    </row>
    <row r="106" spans="1:22" ht="12.75" customHeight="1">
      <c r="A106" s="63"/>
      <c r="B106" s="64"/>
      <c r="C106" s="65"/>
      <c r="D106" s="66"/>
      <c r="F106" s="69">
        <f>IF(F102=12,1,F102+1)</f>
        <v>3</v>
      </c>
      <c r="G106" s="31" t="s">
        <v>48</v>
      </c>
      <c r="H106" s="18"/>
      <c r="I106" s="18"/>
      <c r="J106" s="18"/>
      <c r="K106" s="18"/>
      <c r="L106" s="18"/>
      <c r="M106" s="18"/>
      <c r="N106" s="18"/>
      <c r="O106" s="12"/>
      <c r="P106" s="16"/>
      <c r="Q106" s="16"/>
      <c r="R106" s="16"/>
      <c r="S106" s="16"/>
      <c r="T106" s="16"/>
      <c r="U106" s="16"/>
      <c r="V106" s="16"/>
    </row>
    <row r="107" spans="1:22" ht="12.75" customHeight="1">
      <c r="A107" s="63"/>
      <c r="B107" s="64"/>
      <c r="C107" s="65"/>
      <c r="D107" s="66"/>
      <c r="F107" s="59"/>
      <c r="G107" s="29" t="s">
        <v>46</v>
      </c>
      <c r="H107" s="16"/>
      <c r="I107" s="16"/>
      <c r="J107" s="16"/>
      <c r="K107" s="16"/>
      <c r="L107" s="16"/>
      <c r="M107" s="16"/>
      <c r="N107" s="16"/>
      <c r="O107" s="12"/>
      <c r="P107" s="16"/>
      <c r="Q107" s="16"/>
      <c r="R107" s="16"/>
      <c r="S107" s="16"/>
      <c r="T107" s="16"/>
      <c r="U107" s="16"/>
      <c r="V107" s="16"/>
    </row>
    <row r="108" spans="1:22" ht="12.75" customHeight="1">
      <c r="A108" s="63"/>
      <c r="B108" s="64"/>
      <c r="C108" s="65"/>
      <c r="D108" s="66"/>
      <c r="F108" s="67"/>
      <c r="G108" s="29" t="s">
        <v>45</v>
      </c>
      <c r="H108" s="16"/>
      <c r="I108" s="16"/>
      <c r="J108" s="16"/>
      <c r="K108" s="16"/>
      <c r="L108" s="16"/>
      <c r="M108" s="16"/>
      <c r="N108" s="16"/>
      <c r="O108" s="12"/>
      <c r="P108" s="16"/>
      <c r="Q108" s="16"/>
      <c r="R108" s="16"/>
      <c r="S108" s="16"/>
      <c r="T108" s="16"/>
      <c r="U108" s="16"/>
      <c r="V108" s="16"/>
    </row>
    <row r="109" spans="1:22" ht="12.75" customHeight="1">
      <c r="A109" s="63"/>
      <c r="B109" s="64"/>
      <c r="C109" s="65"/>
      <c r="D109" s="66"/>
      <c r="F109" s="68"/>
      <c r="G109" s="32" t="s">
        <v>47</v>
      </c>
      <c r="H109" s="19"/>
      <c r="I109" s="19"/>
      <c r="J109" s="19"/>
      <c r="K109" s="19"/>
      <c r="L109" s="19"/>
      <c r="M109" s="19"/>
      <c r="N109" s="19"/>
      <c r="O109" s="12"/>
      <c r="P109" s="16"/>
      <c r="Q109" s="16"/>
      <c r="R109" s="16"/>
      <c r="S109" s="16"/>
      <c r="T109" s="16"/>
      <c r="U109" s="16"/>
      <c r="V109" s="16"/>
    </row>
    <row r="110" spans="1:22" ht="12.75" customHeight="1">
      <c r="A110" s="63"/>
      <c r="B110" s="64"/>
      <c r="C110" s="65"/>
      <c r="D110" s="66"/>
      <c r="F110" s="69">
        <f>IF(F106=12,1,F106+1)</f>
        <v>4</v>
      </c>
      <c r="G110" s="31" t="s">
        <v>48</v>
      </c>
      <c r="H110" s="18"/>
      <c r="I110" s="18"/>
      <c r="J110" s="18"/>
      <c r="K110" s="18"/>
      <c r="L110" s="18"/>
      <c r="M110" s="18"/>
      <c r="N110" s="18"/>
      <c r="O110" s="12"/>
      <c r="P110" s="16"/>
      <c r="Q110" s="16"/>
      <c r="R110" s="16"/>
      <c r="S110" s="16"/>
      <c r="T110" s="16"/>
      <c r="U110" s="16"/>
      <c r="V110" s="16"/>
    </row>
    <row r="111" spans="1:22" ht="12.75" customHeight="1">
      <c r="A111" s="63"/>
      <c r="B111" s="64"/>
      <c r="C111" s="65"/>
      <c r="D111" s="66"/>
      <c r="F111" s="59"/>
      <c r="G111" s="29" t="s">
        <v>46</v>
      </c>
      <c r="H111" s="16"/>
      <c r="I111" s="16"/>
      <c r="J111" s="16"/>
      <c r="K111" s="16"/>
      <c r="L111" s="16"/>
      <c r="M111" s="16"/>
      <c r="N111" s="16"/>
      <c r="O111" s="12"/>
      <c r="P111" s="16"/>
      <c r="Q111" s="16"/>
      <c r="R111" s="16"/>
      <c r="S111" s="16"/>
      <c r="T111" s="16"/>
      <c r="U111" s="16"/>
      <c r="V111" s="16"/>
    </row>
    <row r="112" spans="1:22" ht="12.75" customHeight="1">
      <c r="A112" s="63"/>
      <c r="B112" s="64"/>
      <c r="C112" s="65"/>
      <c r="D112" s="66"/>
      <c r="F112" s="67"/>
      <c r="G112" s="29" t="s">
        <v>45</v>
      </c>
      <c r="H112" s="16"/>
      <c r="I112" s="16"/>
      <c r="J112" s="16"/>
      <c r="K112" s="16"/>
      <c r="L112" s="16"/>
      <c r="M112" s="16"/>
      <c r="N112" s="16"/>
      <c r="O112" s="12"/>
      <c r="P112" s="16"/>
      <c r="Q112" s="16"/>
      <c r="R112" s="16"/>
      <c r="S112" s="16"/>
      <c r="T112" s="16"/>
      <c r="U112" s="16"/>
      <c r="V112" s="16"/>
    </row>
    <row r="113" spans="1:22" ht="12.75" customHeight="1">
      <c r="A113" s="63"/>
      <c r="B113" s="64"/>
      <c r="C113" s="65"/>
      <c r="D113" s="66"/>
      <c r="F113" s="68"/>
      <c r="G113" s="32" t="s">
        <v>47</v>
      </c>
      <c r="H113" s="19"/>
      <c r="I113" s="19"/>
      <c r="J113" s="19"/>
      <c r="K113" s="19"/>
      <c r="L113" s="19"/>
      <c r="M113" s="19"/>
      <c r="N113" s="19"/>
      <c r="O113" s="12"/>
      <c r="P113" s="16"/>
      <c r="Q113" s="16"/>
      <c r="R113" s="16"/>
      <c r="S113" s="16"/>
      <c r="T113" s="16"/>
      <c r="U113" s="16"/>
      <c r="V113" s="16"/>
    </row>
    <row r="114" spans="6:22" ht="12.75" customHeight="1">
      <c r="F114" s="69">
        <f>IF(F110=12,1,F110+1)</f>
        <v>5</v>
      </c>
      <c r="G114" s="31" t="s">
        <v>48</v>
      </c>
      <c r="H114" s="18"/>
      <c r="I114" s="18"/>
      <c r="J114" s="18"/>
      <c r="K114" s="18"/>
      <c r="L114" s="18"/>
      <c r="M114" s="18"/>
      <c r="N114" s="18"/>
      <c r="O114" s="12"/>
      <c r="P114" s="16"/>
      <c r="Q114" s="16"/>
      <c r="R114" s="16"/>
      <c r="S114" s="16"/>
      <c r="T114" s="16"/>
      <c r="U114" s="16"/>
      <c r="V114" s="16"/>
    </row>
    <row r="115" spans="1:22" ht="12.75" customHeight="1">
      <c r="A115" s="72" t="s">
        <v>42</v>
      </c>
      <c r="B115" s="72"/>
      <c r="C115" s="73" t="s">
        <v>41</v>
      </c>
      <c r="D115" s="73"/>
      <c r="F115" s="60"/>
      <c r="G115" s="28" t="s">
        <v>45</v>
      </c>
      <c r="H115" s="15"/>
      <c r="I115" s="15"/>
      <c r="J115" s="15"/>
      <c r="K115" s="15"/>
      <c r="L115" s="15"/>
      <c r="M115" s="15"/>
      <c r="N115" s="15"/>
      <c r="O115" s="12"/>
      <c r="P115" s="16"/>
      <c r="Q115" s="16"/>
      <c r="R115" s="16"/>
      <c r="S115" s="16"/>
      <c r="T115" s="16"/>
      <c r="U115" s="16"/>
      <c r="V115" s="16"/>
    </row>
    <row r="116" spans="1:22" ht="12.75" customHeight="1">
      <c r="A116" s="63"/>
      <c r="B116" s="64"/>
      <c r="C116" s="65"/>
      <c r="D116" s="66"/>
      <c r="F116" s="69">
        <f>IF(F114=12,1,F114+1)</f>
        <v>6</v>
      </c>
      <c r="G116" s="31" t="s">
        <v>48</v>
      </c>
      <c r="H116" s="18"/>
      <c r="I116" s="18"/>
      <c r="J116" s="18"/>
      <c r="K116" s="18"/>
      <c r="L116" s="18"/>
      <c r="M116" s="18"/>
      <c r="N116" s="18"/>
      <c r="O116" s="12"/>
      <c r="P116" s="16"/>
      <c r="Q116" s="16"/>
      <c r="R116" s="16"/>
      <c r="S116" s="16"/>
      <c r="T116" s="16"/>
      <c r="U116" s="16"/>
      <c r="V116" s="16"/>
    </row>
    <row r="117" spans="1:22" ht="12.75" customHeight="1">
      <c r="A117" s="63"/>
      <c r="B117" s="64"/>
      <c r="C117" s="65"/>
      <c r="D117" s="66"/>
      <c r="F117" s="60"/>
      <c r="G117" s="28" t="s">
        <v>45</v>
      </c>
      <c r="H117" s="15"/>
      <c r="I117" s="15"/>
      <c r="J117" s="15"/>
      <c r="K117" s="15"/>
      <c r="L117" s="15"/>
      <c r="M117" s="15"/>
      <c r="N117" s="15"/>
      <c r="O117" s="12"/>
      <c r="P117" s="16"/>
      <c r="Q117" s="16"/>
      <c r="R117" s="16"/>
      <c r="S117" s="16"/>
      <c r="T117" s="16"/>
      <c r="U117" s="16"/>
      <c r="V117" s="16"/>
    </row>
    <row r="118" spans="1:22" ht="12.75" customHeight="1">
      <c r="A118" s="63"/>
      <c r="B118" s="64"/>
      <c r="C118" s="65"/>
      <c r="D118" s="66"/>
      <c r="F118" s="69">
        <f>IF(F116=12,1,F116+1)</f>
        <v>7</v>
      </c>
      <c r="G118" s="31" t="s">
        <v>48</v>
      </c>
      <c r="H118" s="18"/>
      <c r="I118" s="18"/>
      <c r="J118" s="18"/>
      <c r="K118" s="18"/>
      <c r="L118" s="18"/>
      <c r="M118" s="18"/>
      <c r="N118" s="18"/>
      <c r="O118" s="12"/>
      <c r="P118" s="16"/>
      <c r="Q118" s="16"/>
      <c r="R118" s="16"/>
      <c r="S118" s="16"/>
      <c r="T118" s="16"/>
      <c r="U118" s="16"/>
      <c r="V118" s="16"/>
    </row>
    <row r="119" spans="1:22" ht="12.75" customHeight="1">
      <c r="A119" s="63"/>
      <c r="B119" s="64"/>
      <c r="C119" s="65"/>
      <c r="D119" s="66"/>
      <c r="F119" s="60"/>
      <c r="G119" s="28" t="s">
        <v>45</v>
      </c>
      <c r="H119" s="15"/>
      <c r="I119" s="15"/>
      <c r="J119" s="15"/>
      <c r="K119" s="15"/>
      <c r="L119" s="15"/>
      <c r="M119" s="15"/>
      <c r="N119" s="15"/>
      <c r="O119" s="12"/>
      <c r="P119" s="16"/>
      <c r="Q119" s="16"/>
      <c r="R119" s="16"/>
      <c r="S119" s="16"/>
      <c r="T119" s="16"/>
      <c r="U119" s="16"/>
      <c r="V119" s="16"/>
    </row>
    <row r="120" spans="1:22" ht="12.75" customHeight="1">
      <c r="A120" s="63"/>
      <c r="B120" s="64"/>
      <c r="C120" s="65"/>
      <c r="D120" s="66"/>
      <c r="F120" s="69">
        <f>IF(F118=12,1,F118+1)</f>
        <v>8</v>
      </c>
      <c r="G120" s="31" t="s">
        <v>48</v>
      </c>
      <c r="H120" s="18"/>
      <c r="I120" s="18"/>
      <c r="J120" s="18"/>
      <c r="K120" s="18"/>
      <c r="L120" s="18"/>
      <c r="M120" s="18"/>
      <c r="N120" s="18"/>
      <c r="O120" s="12"/>
      <c r="P120" s="16"/>
      <c r="Q120" s="16"/>
      <c r="R120" s="16"/>
      <c r="S120" s="16"/>
      <c r="T120" s="16"/>
      <c r="U120" s="16"/>
      <c r="V120" s="16"/>
    </row>
    <row r="121" spans="1:22" ht="12.75" customHeight="1">
      <c r="A121" s="63"/>
      <c r="B121" s="64"/>
      <c r="C121" s="65"/>
      <c r="D121" s="66"/>
      <c r="F121" s="60"/>
      <c r="G121" s="28" t="s">
        <v>45</v>
      </c>
      <c r="H121" s="15"/>
      <c r="I121" s="15"/>
      <c r="J121" s="15"/>
      <c r="K121" s="15"/>
      <c r="L121" s="15"/>
      <c r="M121" s="15"/>
      <c r="N121" s="15"/>
      <c r="O121" s="12"/>
      <c r="P121" s="16"/>
      <c r="Q121" s="16"/>
      <c r="R121" s="16"/>
      <c r="S121" s="16"/>
      <c r="T121" s="16"/>
      <c r="U121" s="16"/>
      <c r="V121" s="16"/>
    </row>
    <row r="122" spans="1:22" ht="12.75" customHeight="1">
      <c r="A122" s="63"/>
      <c r="B122" s="64"/>
      <c r="C122" s="65"/>
      <c r="D122" s="66"/>
      <c r="F122" s="69">
        <f>IF(F120=12,1,F120+1)</f>
        <v>9</v>
      </c>
      <c r="G122" s="31" t="s">
        <v>48</v>
      </c>
      <c r="H122" s="18"/>
      <c r="I122" s="18"/>
      <c r="J122" s="18"/>
      <c r="K122" s="18"/>
      <c r="L122" s="18"/>
      <c r="M122" s="18"/>
      <c r="N122" s="18"/>
      <c r="O122" s="12"/>
      <c r="P122" s="16"/>
      <c r="Q122" s="16"/>
      <c r="R122" s="16"/>
      <c r="S122" s="16"/>
      <c r="T122" s="16"/>
      <c r="U122" s="16"/>
      <c r="V122" s="16"/>
    </row>
    <row r="123" spans="1:22" ht="12.75" customHeight="1">
      <c r="A123" s="63"/>
      <c r="B123" s="64"/>
      <c r="C123" s="65"/>
      <c r="D123" s="66"/>
      <c r="F123" s="60"/>
      <c r="G123" s="28" t="s">
        <v>45</v>
      </c>
      <c r="H123" s="15"/>
      <c r="I123" s="15"/>
      <c r="J123" s="15"/>
      <c r="K123" s="15"/>
      <c r="L123" s="15"/>
      <c r="M123" s="15"/>
      <c r="N123" s="15"/>
      <c r="O123" s="12"/>
      <c r="P123" s="16"/>
      <c r="Q123" s="16"/>
      <c r="R123" s="16"/>
      <c r="S123" s="16"/>
      <c r="T123" s="16"/>
      <c r="U123" s="16"/>
      <c r="V123" s="16"/>
    </row>
    <row r="124" spans="1:22" ht="12.75" customHeight="1">
      <c r="A124" s="2"/>
      <c r="B124" s="2"/>
      <c r="C124" s="11"/>
      <c r="D124" s="11"/>
      <c r="P124" s="5"/>
      <c r="Q124" s="5"/>
      <c r="R124" s="5"/>
      <c r="S124" s="5"/>
      <c r="T124" s="5"/>
      <c r="U124" s="5"/>
      <c r="V124" s="5"/>
    </row>
  </sheetData>
  <mergeCells count="169">
    <mergeCell ref="A10:D10"/>
    <mergeCell ref="E10:F10"/>
    <mergeCell ref="A11:D11"/>
    <mergeCell ref="A12:D12"/>
    <mergeCell ref="A14:D14"/>
    <mergeCell ref="P14:V14"/>
    <mergeCell ref="X1:X4"/>
    <mergeCell ref="A2:D2"/>
    <mergeCell ref="P2:V2"/>
    <mergeCell ref="I4:J4"/>
    <mergeCell ref="A6:C9"/>
    <mergeCell ref="D6:G7"/>
    <mergeCell ref="H6:N6"/>
    <mergeCell ref="P6:V6"/>
    <mergeCell ref="D8:F9"/>
    <mergeCell ref="X18:X22"/>
    <mergeCell ref="A19:D19"/>
    <mergeCell ref="F19:F20"/>
    <mergeCell ref="A20:D20"/>
    <mergeCell ref="A21:D21"/>
    <mergeCell ref="F21:F22"/>
    <mergeCell ref="A22:D22"/>
    <mergeCell ref="A15:D15"/>
    <mergeCell ref="F15:F16"/>
    <mergeCell ref="A16:D16"/>
    <mergeCell ref="A17:D17"/>
    <mergeCell ref="F17:F18"/>
    <mergeCell ref="A18:D18"/>
    <mergeCell ref="F29:F30"/>
    <mergeCell ref="F31:F32"/>
    <mergeCell ref="F33:F34"/>
    <mergeCell ref="F35:F36"/>
    <mergeCell ref="F37:F38"/>
    <mergeCell ref="F39:F40"/>
    <mergeCell ref="A23:D23"/>
    <mergeCell ref="F23:F24"/>
    <mergeCell ref="A24:D24"/>
    <mergeCell ref="F25:F26"/>
    <mergeCell ref="C26:D26"/>
    <mergeCell ref="F27:F28"/>
    <mergeCell ref="F41:F42"/>
    <mergeCell ref="F43:F44"/>
    <mergeCell ref="A44:B44"/>
    <mergeCell ref="C44:D44"/>
    <mergeCell ref="A45:B45"/>
    <mergeCell ref="C45:D45"/>
    <mergeCell ref="F45:F46"/>
    <mergeCell ref="A46:B46"/>
    <mergeCell ref="C46:D46"/>
    <mergeCell ref="A51:B51"/>
    <mergeCell ref="C51:D51"/>
    <mergeCell ref="F51:F52"/>
    <mergeCell ref="A52:B52"/>
    <mergeCell ref="C52:D52"/>
    <mergeCell ref="F53:F54"/>
    <mergeCell ref="A54:B54"/>
    <mergeCell ref="C54:D54"/>
    <mergeCell ref="A47:B47"/>
    <mergeCell ref="C47:D47"/>
    <mergeCell ref="F47:F48"/>
    <mergeCell ref="A48:B48"/>
    <mergeCell ref="C48:D48"/>
    <mergeCell ref="A49:B49"/>
    <mergeCell ref="C49:D49"/>
    <mergeCell ref="F49:F50"/>
    <mergeCell ref="A50:B50"/>
    <mergeCell ref="C50:D50"/>
    <mergeCell ref="A55:B55"/>
    <mergeCell ref="C55:D55"/>
    <mergeCell ref="F55:F56"/>
    <mergeCell ref="A56:B56"/>
    <mergeCell ref="C56:D56"/>
    <mergeCell ref="A57:B57"/>
    <mergeCell ref="C57:D57"/>
    <mergeCell ref="F57:F58"/>
    <mergeCell ref="A58:B58"/>
    <mergeCell ref="C58:D58"/>
    <mergeCell ref="A59:B59"/>
    <mergeCell ref="C59:D59"/>
    <mergeCell ref="F59:F60"/>
    <mergeCell ref="A60:B60"/>
    <mergeCell ref="C60:D60"/>
    <mergeCell ref="A61:B61"/>
    <mergeCell ref="C61:D61"/>
    <mergeCell ref="F61:F62"/>
    <mergeCell ref="A62:B62"/>
    <mergeCell ref="C62:D62"/>
    <mergeCell ref="A72:D72"/>
    <mergeCell ref="A73:D73"/>
    <mergeCell ref="A75:D75"/>
    <mergeCell ref="P75:V75"/>
    <mergeCell ref="A76:D76"/>
    <mergeCell ref="F76:F77"/>
    <mergeCell ref="A77:D77"/>
    <mergeCell ref="A67:C70"/>
    <mergeCell ref="D67:G68"/>
    <mergeCell ref="H67:N67"/>
    <mergeCell ref="P67:V67"/>
    <mergeCell ref="D69:F70"/>
    <mergeCell ref="A71:D71"/>
    <mergeCell ref="E71:F71"/>
    <mergeCell ref="A82:D82"/>
    <mergeCell ref="F82:F83"/>
    <mergeCell ref="A83:D83"/>
    <mergeCell ref="A84:D84"/>
    <mergeCell ref="F84:F85"/>
    <mergeCell ref="A85:D85"/>
    <mergeCell ref="A78:D78"/>
    <mergeCell ref="F78:F79"/>
    <mergeCell ref="A79:D79"/>
    <mergeCell ref="A80:D80"/>
    <mergeCell ref="F80:F81"/>
    <mergeCell ref="A81:D81"/>
    <mergeCell ref="F96:F97"/>
    <mergeCell ref="F98:F99"/>
    <mergeCell ref="F100:F101"/>
    <mergeCell ref="F102:F103"/>
    <mergeCell ref="F104:F105"/>
    <mergeCell ref="A105:B105"/>
    <mergeCell ref="C105:D105"/>
    <mergeCell ref="F86:F87"/>
    <mergeCell ref="C87:D87"/>
    <mergeCell ref="F88:F89"/>
    <mergeCell ref="F90:F91"/>
    <mergeCell ref="F92:F93"/>
    <mergeCell ref="F94:F95"/>
    <mergeCell ref="A106:B106"/>
    <mergeCell ref="C106:D106"/>
    <mergeCell ref="F106:F107"/>
    <mergeCell ref="A107:B107"/>
    <mergeCell ref="C107:D107"/>
    <mergeCell ref="A108:B108"/>
    <mergeCell ref="C108:D108"/>
    <mergeCell ref="F108:F109"/>
    <mergeCell ref="A109:B109"/>
    <mergeCell ref="C109:D109"/>
    <mergeCell ref="F114:F115"/>
    <mergeCell ref="A115:B115"/>
    <mergeCell ref="C115:D115"/>
    <mergeCell ref="A116:B116"/>
    <mergeCell ref="C116:D116"/>
    <mergeCell ref="F116:F117"/>
    <mergeCell ref="A117:B117"/>
    <mergeCell ref="C117:D117"/>
    <mergeCell ref="A110:B110"/>
    <mergeCell ref="C110:D110"/>
    <mergeCell ref="F110:F111"/>
    <mergeCell ref="A111:B111"/>
    <mergeCell ref="C111:D111"/>
    <mergeCell ref="A112:B112"/>
    <mergeCell ref="C112:D112"/>
    <mergeCell ref="F112:F113"/>
    <mergeCell ref="A113:B113"/>
    <mergeCell ref="C113:D113"/>
    <mergeCell ref="A122:B122"/>
    <mergeCell ref="C122:D122"/>
    <mergeCell ref="F122:F123"/>
    <mergeCell ref="A123:B123"/>
    <mergeCell ref="C123:D123"/>
    <mergeCell ref="A118:B118"/>
    <mergeCell ref="C118:D118"/>
    <mergeCell ref="F118:F119"/>
    <mergeCell ref="A119:B119"/>
    <mergeCell ref="C119:D119"/>
    <mergeCell ref="A120:B120"/>
    <mergeCell ref="C120:D120"/>
    <mergeCell ref="F120:F121"/>
    <mergeCell ref="A121:B121"/>
    <mergeCell ref="C121:D121"/>
  </mergeCells>
  <conditionalFormatting sqref="X7:X16">
    <cfRule type="expression" priority="5" dxfId="3" stopIfTrue="1">
      <formula>ISERROR(X7)</formula>
    </cfRule>
  </conditionalFormatting>
  <conditionalFormatting sqref="H8:N13 P8:V13">
    <cfRule type="cellIs" priority="6" dxfId="2" operator="equal" stopIfTrue="1">
      <formula>$D$6</formula>
    </cfRule>
    <cfRule type="expression" priority="7" dxfId="0" stopIfTrue="1">
      <formula>AND(NOT(H8=""),NOT(ISERROR(MATCH(H8,arr_eventdate,0))))</formula>
    </cfRule>
    <cfRule type="expression" priority="8" dxfId="0" stopIfTrue="1">
      <formula>AND(NOT(H8=""),NOT(ISERROR(MATCH(H8,arr_holidaydate,0))))</formula>
    </cfRule>
  </conditionalFormatting>
  <conditionalFormatting sqref="X68:X77">
    <cfRule type="expression" priority="1" dxfId="3" stopIfTrue="1">
      <formula>ISERROR(X68)</formula>
    </cfRule>
  </conditionalFormatting>
  <conditionalFormatting sqref="H69:N74 P69:V74">
    <cfRule type="cellIs" priority="2" dxfId="2" operator="equal" stopIfTrue="1">
      <formula>$D$67</formula>
    </cfRule>
    <cfRule type="expression" priority="3" dxfId="0" stopIfTrue="1">
      <formula>AND(NOT(H69=""),NOT(ISERROR(MATCH(H69,arr_eventdate,0))))</formula>
    </cfRule>
    <cfRule type="expression" priority="4" dxfId="0" stopIfTrue="1">
      <formula>AND(NOT(H69=""),NOT(ISERROR(MATCH(H69,arr_holidaydate,0))))</formula>
    </cfRule>
  </conditionalFormatting>
  <printOptions/>
  <pageMargins left="0.6" right="0.25" top="0.4" bottom="0.25" header="0.25" footer="0.25"/>
  <pageSetup horizontalDpi="600" verticalDpi="600" orientation="portrait" r:id="rId1"/>
  <headerFooter alignWithMargins="0">
    <oddFooter>&amp;L&amp;8© 2013 Vertex42 LLC&amp;R&amp;8http://www.vertex42.com/calendars/daily-planner.html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showGridLines="0" workbookViewId="0" topLeftCell="A52">
      <selection activeCell="X56" sqref="X56"/>
    </sheetView>
  </sheetViews>
  <sheetFormatPr defaultColWidth="9.140625" defaultRowHeight="12.75"/>
  <cols>
    <col min="1" max="1" width="3.140625" style="0" customWidth="1"/>
    <col min="2" max="2" width="4.140625" style="0" bestFit="1" customWidth="1"/>
    <col min="3" max="3" width="4.57421875" style="0" customWidth="1"/>
    <col min="4" max="4" width="18.7109375" style="0" customWidth="1"/>
    <col min="5" max="5" width="2.7109375" style="0" customWidth="1"/>
    <col min="6" max="6" width="3.7109375" style="0" customWidth="1"/>
    <col min="7" max="7" width="4.28125" style="0" customWidth="1"/>
    <col min="8" max="14" width="3.7109375" style="0" customWidth="1"/>
    <col min="15" max="15" width="1.7109375" style="0" customWidth="1"/>
    <col min="16" max="22" width="3.7109375" style="0" customWidth="1"/>
    <col min="24" max="24" width="41.8515625" style="0" customWidth="1"/>
  </cols>
  <sheetData>
    <row r="1" spans="1:24" ht="24.75" customHeight="1">
      <c r="A1" s="91" t="s">
        <v>49</v>
      </c>
      <c r="B1" s="92"/>
      <c r="C1" s="92"/>
      <c r="D1" s="92"/>
      <c r="E1" s="93"/>
      <c r="F1" s="94"/>
      <c r="G1" s="94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X1" s="52"/>
    </row>
    <row r="2" spans="1:24" ht="12.75">
      <c r="A2" s="82"/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4"/>
      <c r="O2" s="83"/>
      <c r="P2" s="85"/>
      <c r="Q2" s="85"/>
      <c r="R2" s="85"/>
      <c r="S2" s="85"/>
      <c r="T2" s="85"/>
      <c r="U2" s="85"/>
      <c r="V2" s="85"/>
      <c r="X2" s="52"/>
    </row>
    <row r="3" spans="1:2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X3" s="52"/>
    </row>
    <row r="4" spans="1:24" ht="12.75">
      <c r="A4" s="83"/>
      <c r="B4" s="83"/>
      <c r="C4" s="86" t="s">
        <v>1</v>
      </c>
      <c r="D4" s="87">
        <f>'Days1-2'!D4+6</f>
        <v>42420</v>
      </c>
      <c r="E4" s="83"/>
      <c r="F4" s="83"/>
      <c r="G4" s="83"/>
      <c r="H4" s="86" t="s">
        <v>55</v>
      </c>
      <c r="I4" s="88">
        <v>1</v>
      </c>
      <c r="J4" s="89"/>
      <c r="K4" s="90" t="s">
        <v>56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X4" s="52"/>
    </row>
    <row r="5" spans="2:22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ht="12.75" customHeight="1">
      <c r="A6" s="54">
        <f>DAY(D6)</f>
        <v>20</v>
      </c>
      <c r="B6" s="54"/>
      <c r="C6" s="54"/>
      <c r="D6" s="56">
        <f>D4</f>
        <v>42420</v>
      </c>
      <c r="E6" s="56"/>
      <c r="F6" s="56"/>
      <c r="G6" s="56"/>
      <c r="H6" s="62">
        <f>DATE(YEAR($D$6),MONTH($D$6),1)</f>
        <v>42401</v>
      </c>
      <c r="I6" s="62"/>
      <c r="J6" s="62"/>
      <c r="K6" s="62"/>
      <c r="L6" s="62"/>
      <c r="M6" s="62"/>
      <c r="N6" s="62"/>
      <c r="O6" s="4"/>
      <c r="P6" s="62">
        <f>DATE(YEAR(H6+35),MONTH(H6+35),1)</f>
        <v>42430</v>
      </c>
      <c r="Q6" s="62"/>
      <c r="R6" s="62"/>
      <c r="S6" s="62"/>
      <c r="T6" s="62"/>
      <c r="U6" s="62"/>
      <c r="V6" s="62"/>
      <c r="X6" s="10"/>
    </row>
    <row r="7" spans="1:24" ht="12.75" customHeight="1">
      <c r="A7" s="54"/>
      <c r="B7" s="54"/>
      <c r="C7" s="54"/>
      <c r="D7" s="56"/>
      <c r="E7" s="56"/>
      <c r="F7" s="56"/>
      <c r="G7" s="56"/>
      <c r="H7" s="47" t="str">
        <f>CHOOSE(1+MOD($I$4+1-2,7),"Su","M","Tu","W","Th","F","Sa")</f>
        <v>Su</v>
      </c>
      <c r="I7" s="47" t="str">
        <f>CHOOSE(1+MOD($I$4+2-2,7),"Su","M","Tu","W","Th","F","Sa")</f>
        <v>M</v>
      </c>
      <c r="J7" s="47" t="str">
        <f>CHOOSE(1+MOD($I$4+3-2,7),"Su","M","Tu","W","Th","F","Sa")</f>
        <v>Tu</v>
      </c>
      <c r="K7" s="47" t="str">
        <f>CHOOSE(1+MOD($I$4+4-2,7),"Su","M","Tu","W","Th","F","Sa")</f>
        <v>W</v>
      </c>
      <c r="L7" s="47" t="str">
        <f>CHOOSE(1+MOD($I$4+5-2,7),"Su","M","Tu","W","Th","F","Sa")</f>
        <v>Th</v>
      </c>
      <c r="M7" s="47" t="str">
        <f>CHOOSE(1+MOD($I$4+6-2,7),"Su","M","Tu","W","Th","F","Sa")</f>
        <v>F</v>
      </c>
      <c r="N7" s="47" t="str">
        <f>CHOOSE(1+MOD($I$4+7-2,7),"Su","M","Tu","W","Th","F","Sa")</f>
        <v>Sa</v>
      </c>
      <c r="O7" s="46"/>
      <c r="P7" s="47" t="str">
        <f>CHOOSE(1+MOD($I$4+1-2,7),"Su","M","Tu","W","Th","F","Sa")</f>
        <v>Su</v>
      </c>
      <c r="Q7" s="47" t="str">
        <f>CHOOSE(1+MOD($I$4+2-2,7),"Su","M","Tu","W","Th","F","Sa")</f>
        <v>M</v>
      </c>
      <c r="R7" s="47" t="str">
        <f>CHOOSE(1+MOD($I$4+3-2,7),"Su","M","Tu","W","Th","F","Sa")</f>
        <v>Tu</v>
      </c>
      <c r="S7" s="47" t="str">
        <f>CHOOSE(1+MOD($I$4+4-2,7),"Su","M","Tu","W","Th","F","Sa")</f>
        <v>W</v>
      </c>
      <c r="T7" s="47" t="str">
        <f>CHOOSE(1+MOD($I$4+5-2,7),"Su","M","Tu","W","Th","F","Sa")</f>
        <v>Th</v>
      </c>
      <c r="U7" s="47" t="str">
        <f>CHOOSE(1+MOD($I$4+6-2,7),"Su","M","Tu","W","Th","F","Sa")</f>
        <v>F</v>
      </c>
      <c r="V7" s="47" t="str">
        <f>CHOOSE(1+MOD($I$4+7-2,7),"Su","M","Tu","W","Th","F","Sa")</f>
        <v>Sa</v>
      </c>
      <c r="X7" s="76"/>
    </row>
    <row r="8" spans="1:24" ht="12.75" customHeight="1">
      <c r="A8" s="54"/>
      <c r="B8" s="54"/>
      <c r="C8" s="54"/>
      <c r="D8" s="57" t="str">
        <f>INDEX({"Sunday","Monday","Tuesday","Wednesday","Thursday","Friday","Saturday"},WEEKDAY(D6))</f>
        <v>Saturday</v>
      </c>
      <c r="E8" s="57"/>
      <c r="F8" s="57"/>
      <c r="G8" s="6"/>
      <c r="H8" s="48" t="str">
        <f>IF(WEEKDAY(H6,1)=$I$4,H6,"")</f>
        <v/>
      </c>
      <c r="I8" s="48">
        <f>IF(H8="",IF(WEEKDAY(H6,1)=MOD($I$4,7)+1,H6,""),H8+1)</f>
        <v>42401</v>
      </c>
      <c r="J8" s="48">
        <f>IF(I8="",IF(WEEKDAY(H6,1)=MOD($I$4+1,7)+1,H6,""),I8+1)</f>
        <v>42402</v>
      </c>
      <c r="K8" s="48">
        <f>IF(J8="",IF(WEEKDAY(H6,1)=MOD($I$4+2,7)+1,H6,""),J8+1)</f>
        <v>42403</v>
      </c>
      <c r="L8" s="48">
        <f>IF(K8="",IF(WEEKDAY(H6,1)=MOD($I$4+3,7)+1,H6,""),K8+1)</f>
        <v>42404</v>
      </c>
      <c r="M8" s="48">
        <f>IF(L8="",IF(WEEKDAY(H6,1)=MOD($I$4+4,7)+1,H6,""),L8+1)</f>
        <v>42405</v>
      </c>
      <c r="N8" s="48">
        <f>IF(M8="",IF(WEEKDAY(H6,1)=MOD($I$4+5,7)+1,H6,""),M8+1)</f>
        <v>42406</v>
      </c>
      <c r="O8" s="49"/>
      <c r="P8" s="48" t="str">
        <f>IF(WEEKDAY(P6,1)=$I$4,P6,"")</f>
        <v/>
      </c>
      <c r="Q8" s="48" t="str">
        <f>IF(P8="",IF(WEEKDAY(P6,1)=MOD($I$4,7)+1,P6,""),P8+1)</f>
        <v/>
      </c>
      <c r="R8" s="48">
        <f>IF(Q8="",IF(WEEKDAY(P6,1)=MOD($I$4+1,7)+1,P6,""),Q8+1)</f>
        <v>42430</v>
      </c>
      <c r="S8" s="48">
        <f>IF(R8="",IF(WEEKDAY(P6,1)=MOD($I$4+2,7)+1,P6,""),R8+1)</f>
        <v>42431</v>
      </c>
      <c r="T8" s="48">
        <f>IF(S8="",IF(WEEKDAY(P6,1)=MOD($I$4+3,7)+1,P6,""),S8+1)</f>
        <v>42432</v>
      </c>
      <c r="U8" s="48">
        <f>IF(T8="",IF(WEEKDAY(P6,1)=MOD($I$4+4,7)+1,P6,""),T8+1)</f>
        <v>42433</v>
      </c>
      <c r="V8" s="48">
        <f>IF(U8="",IF(WEEKDAY(P6,1)=MOD($I$4+5,7)+1,P6,""),U8+1)</f>
        <v>42434</v>
      </c>
      <c r="X8" s="76"/>
    </row>
    <row r="9" spans="1:24" ht="12.75" customHeight="1">
      <c r="A9" s="55"/>
      <c r="B9" s="55"/>
      <c r="C9" s="55"/>
      <c r="D9" s="58"/>
      <c r="E9" s="58"/>
      <c r="F9" s="58"/>
      <c r="G9" s="6"/>
      <c r="H9" s="48">
        <f>IF(N8="","",IF(MONTH(N8+1)&lt;&gt;MONTH(N8),"",N8+1))</f>
        <v>42407</v>
      </c>
      <c r="I9" s="48">
        <f>IF(H9="","",IF(MONTH(H9+1)&lt;&gt;MONTH(H9),"",H9+1))</f>
        <v>42408</v>
      </c>
      <c r="J9" s="48">
        <f aca="true" t="shared" si="0" ref="J9:N9">IF(I9="","",IF(MONTH(I9+1)&lt;&gt;MONTH(I9),"",I9+1))</f>
        <v>42409</v>
      </c>
      <c r="K9" s="48">
        <f>IF(J9="","",IF(MONTH(J9+1)&lt;&gt;MONTH(J9),"",J9+1))</f>
        <v>42410</v>
      </c>
      <c r="L9" s="48">
        <f t="shared" si="0"/>
        <v>42411</v>
      </c>
      <c r="M9" s="48">
        <f t="shared" si="0"/>
        <v>42412</v>
      </c>
      <c r="N9" s="48">
        <f t="shared" si="0"/>
        <v>42413</v>
      </c>
      <c r="O9" s="9"/>
      <c r="P9" s="48">
        <f>IF(V8="","",IF(MONTH(V8+1)&lt;&gt;MONTH(V8),"",V8+1))</f>
        <v>42435</v>
      </c>
      <c r="Q9" s="48">
        <f>IF(P9="","",IF(MONTH(P9+1)&lt;&gt;MONTH(P9),"",P9+1))</f>
        <v>42436</v>
      </c>
      <c r="R9" s="48">
        <f aca="true" t="shared" si="1" ref="R9:S13">IF(Q9="","",IF(MONTH(Q9+1)&lt;&gt;MONTH(Q9),"",Q9+1))</f>
        <v>42437</v>
      </c>
      <c r="S9" s="48">
        <f>IF(R9="","",IF(MONTH(R9+1)&lt;&gt;MONTH(R9),"",R9+1))</f>
        <v>42438</v>
      </c>
      <c r="T9" s="48">
        <f aca="true" t="shared" si="2" ref="T9:V13">IF(S9="","",IF(MONTH(S9+1)&lt;&gt;MONTH(S9),"",S9+1))</f>
        <v>42439</v>
      </c>
      <c r="U9" s="48">
        <f t="shared" si="2"/>
        <v>42440</v>
      </c>
      <c r="V9" s="48">
        <f t="shared" si="2"/>
        <v>42441</v>
      </c>
      <c r="X9" s="76"/>
    </row>
    <row r="10" spans="1:24" ht="12.75" customHeight="1">
      <c r="A10" s="71" t="str">
        <f>IF(ISERROR(MATCH(D6,arr_holidaydate,0)),"",INDEX(arr_holiday,MATCH(D6,arr_holidaydate,0)))</f>
        <v/>
      </c>
      <c r="B10" s="71"/>
      <c r="C10" s="71"/>
      <c r="D10" s="71"/>
      <c r="E10" s="61" t="str">
        <f>"W"&amp;TEXT(1+INT((D6-DATE(YEAR(D6+4-WEEKDAY(D6+6)),1,5)+WEEKDAY(DATE(YEAR(D6+4-WEEKDAY(D6+6)),1,3)))/7),"00")&amp;"-"&amp;WEEKDAY(D6,2)</f>
        <v>W07-6</v>
      </c>
      <c r="F10" s="61"/>
      <c r="H10" s="48">
        <f aca="true" t="shared" si="3" ref="H10:H13">IF(N9="","",IF(MONTH(N9+1)&lt;&gt;MONTH(N9),"",N9+1))</f>
        <v>42414</v>
      </c>
      <c r="I10" s="48">
        <f aca="true" t="shared" si="4" ref="I10:N13">IF(H10="","",IF(MONTH(H10+1)&lt;&gt;MONTH(H10),"",H10+1))</f>
        <v>42415</v>
      </c>
      <c r="J10" s="48">
        <f t="shared" si="4"/>
        <v>42416</v>
      </c>
      <c r="K10" s="48">
        <f t="shared" si="4"/>
        <v>42417</v>
      </c>
      <c r="L10" s="48">
        <f t="shared" si="4"/>
        <v>42418</v>
      </c>
      <c r="M10" s="48">
        <f t="shared" si="4"/>
        <v>42419</v>
      </c>
      <c r="N10" s="48">
        <f t="shared" si="4"/>
        <v>42420</v>
      </c>
      <c r="O10" s="9"/>
      <c r="P10" s="48">
        <f aca="true" t="shared" si="5" ref="P10:P13">IF(V9="","",IF(MONTH(V9+1)&lt;&gt;MONTH(V9),"",V9+1))</f>
        <v>42442</v>
      </c>
      <c r="Q10" s="48">
        <f aca="true" t="shared" si="6" ref="Q10:Q13">IF(P10="","",IF(MONTH(P10+1)&lt;&gt;MONTH(P10),"",P10+1))</f>
        <v>42443</v>
      </c>
      <c r="R10" s="48">
        <f t="shared" si="1"/>
        <v>42444</v>
      </c>
      <c r="S10" s="48">
        <f t="shared" si="1"/>
        <v>42445</v>
      </c>
      <c r="T10" s="48">
        <f t="shared" si="2"/>
        <v>42446</v>
      </c>
      <c r="U10" s="48">
        <f t="shared" si="2"/>
        <v>42447</v>
      </c>
      <c r="V10" s="48">
        <f t="shared" si="2"/>
        <v>42448</v>
      </c>
      <c r="X10" s="76"/>
    </row>
    <row r="11" spans="1:24" ht="12.75">
      <c r="A11" s="71" t="str">
        <f ca="1">IF(ISERROR(OFFSET(arr_holidaydate,-1+MATCH(D6,arr_holidaydate,0)+MATCH(D6,OFFSET(arr_holidaydate,MATCH(D6,arr_holidaydate,0),0,1000,1),0),-5,1,1)),"",OFFSET(arr_holidaydate,-1+MATCH(D6,arr_holidaydate,0)+MATCH(D6,OFFSET(arr_holidaydate,MATCH(D6,arr_holidaydate,0),0,1000,1),0),-5,1,1))</f>
        <v/>
      </c>
      <c r="B11" s="71"/>
      <c r="C11" s="71"/>
      <c r="D11" s="71"/>
      <c r="H11" s="48">
        <f t="shared" si="3"/>
        <v>42421</v>
      </c>
      <c r="I11" s="48">
        <f t="shared" si="4"/>
        <v>42422</v>
      </c>
      <c r="J11" s="48">
        <f t="shared" si="4"/>
        <v>42423</v>
      </c>
      <c r="K11" s="48">
        <f t="shared" si="4"/>
        <v>42424</v>
      </c>
      <c r="L11" s="48">
        <f t="shared" si="4"/>
        <v>42425</v>
      </c>
      <c r="M11" s="48">
        <f t="shared" si="4"/>
        <v>42426</v>
      </c>
      <c r="N11" s="48">
        <f t="shared" si="4"/>
        <v>42427</v>
      </c>
      <c r="O11" s="9"/>
      <c r="P11" s="48">
        <f t="shared" si="5"/>
        <v>42449</v>
      </c>
      <c r="Q11" s="48">
        <f t="shared" si="6"/>
        <v>42450</v>
      </c>
      <c r="R11" s="48">
        <f t="shared" si="1"/>
        <v>42451</v>
      </c>
      <c r="S11" s="48">
        <f t="shared" si="1"/>
        <v>42452</v>
      </c>
      <c r="T11" s="48">
        <f t="shared" si="2"/>
        <v>42453</v>
      </c>
      <c r="U11" s="48">
        <f t="shared" si="2"/>
        <v>42454</v>
      </c>
      <c r="V11" s="48">
        <f t="shared" si="2"/>
        <v>42455</v>
      </c>
      <c r="X11" s="76"/>
    </row>
    <row r="12" spans="1:24" ht="12.75">
      <c r="A12" s="71" t="str">
        <f ca="1">IF(ISERROR(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,"",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</f>
        <v/>
      </c>
      <c r="B12" s="71"/>
      <c r="C12" s="71"/>
      <c r="D12" s="71"/>
      <c r="H12" s="48">
        <f t="shared" si="3"/>
        <v>42428</v>
      </c>
      <c r="I12" s="48">
        <f t="shared" si="4"/>
        <v>42429</v>
      </c>
      <c r="J12" s="48" t="str">
        <f t="shared" si="4"/>
        <v/>
      </c>
      <c r="K12" s="48" t="str">
        <f t="shared" si="4"/>
        <v/>
      </c>
      <c r="L12" s="48" t="str">
        <f t="shared" si="4"/>
        <v/>
      </c>
      <c r="M12" s="48" t="str">
        <f t="shared" si="4"/>
        <v/>
      </c>
      <c r="N12" s="48" t="str">
        <f t="shared" si="4"/>
        <v/>
      </c>
      <c r="O12" s="9"/>
      <c r="P12" s="48">
        <f t="shared" si="5"/>
        <v>42456</v>
      </c>
      <c r="Q12" s="48">
        <f t="shared" si="6"/>
        <v>42457</v>
      </c>
      <c r="R12" s="48">
        <f t="shared" si="1"/>
        <v>42458</v>
      </c>
      <c r="S12" s="48">
        <f t="shared" si="1"/>
        <v>42459</v>
      </c>
      <c r="T12" s="48">
        <f t="shared" si="2"/>
        <v>42460</v>
      </c>
      <c r="U12" s="48" t="str">
        <f t="shared" si="2"/>
        <v/>
      </c>
      <c r="V12" s="48" t="str">
        <f t="shared" si="2"/>
        <v/>
      </c>
      <c r="X12" s="76"/>
    </row>
    <row r="13" spans="1:24" ht="12.75">
      <c r="A13" s="7"/>
      <c r="H13" s="48" t="str">
        <f t="shared" si="3"/>
        <v/>
      </c>
      <c r="I13" s="48" t="str">
        <f t="shared" si="4"/>
        <v/>
      </c>
      <c r="J13" s="48" t="str">
        <f t="shared" si="4"/>
        <v/>
      </c>
      <c r="K13" s="48" t="str">
        <f t="shared" si="4"/>
        <v/>
      </c>
      <c r="L13" s="48" t="str">
        <f t="shared" si="4"/>
        <v/>
      </c>
      <c r="M13" s="48" t="str">
        <f t="shared" si="4"/>
        <v/>
      </c>
      <c r="N13" s="48" t="str">
        <f t="shared" si="4"/>
        <v/>
      </c>
      <c r="O13" s="9"/>
      <c r="P13" s="48" t="str">
        <f t="shared" si="5"/>
        <v/>
      </c>
      <c r="Q13" s="48" t="str">
        <f t="shared" si="6"/>
        <v/>
      </c>
      <c r="R13" s="48" t="str">
        <f t="shared" si="1"/>
        <v/>
      </c>
      <c r="S13" s="48" t="str">
        <f t="shared" si="1"/>
        <v/>
      </c>
      <c r="T13" s="48" t="str">
        <f t="shared" si="2"/>
        <v/>
      </c>
      <c r="U13" s="48" t="str">
        <f t="shared" si="2"/>
        <v/>
      </c>
      <c r="V13" s="48" t="str">
        <f t="shared" si="2"/>
        <v/>
      </c>
      <c r="X13" s="76"/>
    </row>
    <row r="14" spans="1:24" ht="14.1" customHeight="1">
      <c r="A14" s="53" t="s">
        <v>69</v>
      </c>
      <c r="B14" s="53"/>
      <c r="C14" s="53"/>
      <c r="D14" s="53"/>
      <c r="E14" s="9"/>
      <c r="F14" s="33"/>
      <c r="G14" s="33"/>
      <c r="H14" s="33" t="s">
        <v>44</v>
      </c>
      <c r="I14" s="33"/>
      <c r="J14" s="33"/>
      <c r="K14" s="33"/>
      <c r="L14" s="33"/>
      <c r="M14" s="33"/>
      <c r="N14" s="33"/>
      <c r="O14" s="26"/>
      <c r="P14" s="53" t="s">
        <v>7</v>
      </c>
      <c r="Q14" s="53"/>
      <c r="R14" s="53"/>
      <c r="S14" s="53"/>
      <c r="T14" s="53"/>
      <c r="U14" s="53"/>
      <c r="V14" s="53"/>
      <c r="X14" s="76"/>
    </row>
    <row r="15" spans="1:24" ht="12.75" customHeight="1">
      <c r="A15" s="70" t="str">
        <f aca="true" t="shared" si="7" ref="A15:A24">IF(ISERROR(X7)," - "," - "&amp;X7)</f>
        <v xml:space="preserve"> - </v>
      </c>
      <c r="B15" s="70"/>
      <c r="C15" s="70"/>
      <c r="D15" s="70"/>
      <c r="F15" s="59">
        <v>7</v>
      </c>
      <c r="G15" s="27" t="s">
        <v>48</v>
      </c>
      <c r="H15" s="14"/>
      <c r="I15" s="14"/>
      <c r="J15" s="14"/>
      <c r="K15" s="14"/>
      <c r="L15" s="14"/>
      <c r="M15" s="14"/>
      <c r="N15" s="14"/>
      <c r="O15" s="12"/>
      <c r="P15" s="14"/>
      <c r="Q15" s="14"/>
      <c r="R15" s="14"/>
      <c r="S15" s="14"/>
      <c r="T15" s="14"/>
      <c r="U15" s="14"/>
      <c r="V15" s="14"/>
      <c r="X15" s="76"/>
    </row>
    <row r="16" spans="1:24" ht="12.75" customHeight="1">
      <c r="A16" s="70" t="str">
        <f t="shared" si="7"/>
        <v xml:space="preserve"> - </v>
      </c>
      <c r="B16" s="70"/>
      <c r="C16" s="70"/>
      <c r="D16" s="70"/>
      <c r="F16" s="60"/>
      <c r="G16" s="28" t="s">
        <v>45</v>
      </c>
      <c r="H16" s="15"/>
      <c r="I16" s="15"/>
      <c r="J16" s="15"/>
      <c r="K16" s="15"/>
      <c r="L16" s="15"/>
      <c r="M16" s="15"/>
      <c r="N16" s="15"/>
      <c r="O16" s="12"/>
      <c r="P16" s="16"/>
      <c r="Q16" s="16"/>
      <c r="R16" s="16"/>
      <c r="S16" s="16"/>
      <c r="T16" s="16"/>
      <c r="U16" s="16"/>
      <c r="V16" s="16"/>
      <c r="X16" s="76"/>
    </row>
    <row r="17" spans="1:22" ht="12.75" customHeight="1">
      <c r="A17" s="70" t="str">
        <f t="shared" si="7"/>
        <v xml:space="preserve"> - </v>
      </c>
      <c r="B17" s="70"/>
      <c r="C17" s="70"/>
      <c r="D17" s="70"/>
      <c r="F17" s="59">
        <f>IF(F15=12,1,F15+1)</f>
        <v>8</v>
      </c>
      <c r="G17" s="27" t="s">
        <v>48</v>
      </c>
      <c r="H17" s="14"/>
      <c r="I17" s="14"/>
      <c r="J17" s="14"/>
      <c r="K17" s="14"/>
      <c r="L17" s="14"/>
      <c r="M17" s="14"/>
      <c r="N17" s="14"/>
      <c r="O17" s="12"/>
      <c r="P17" s="16"/>
      <c r="Q17" s="16"/>
      <c r="R17" s="16"/>
      <c r="S17" s="16"/>
      <c r="T17" s="16"/>
      <c r="U17" s="16"/>
      <c r="V17" s="16"/>
    </row>
    <row r="18" spans="1:24" ht="12.75" customHeight="1">
      <c r="A18" s="70" t="str">
        <f t="shared" si="7"/>
        <v xml:space="preserve"> - </v>
      </c>
      <c r="B18" s="70"/>
      <c r="C18" s="70"/>
      <c r="D18" s="70"/>
      <c r="F18" s="59"/>
      <c r="G18" s="29" t="s">
        <v>46</v>
      </c>
      <c r="H18" s="16"/>
      <c r="I18" s="16"/>
      <c r="J18" s="16"/>
      <c r="K18" s="16"/>
      <c r="L18" s="16"/>
      <c r="M18" s="16"/>
      <c r="N18" s="16"/>
      <c r="O18" s="12"/>
      <c r="P18" s="16"/>
      <c r="Q18" s="16"/>
      <c r="R18" s="16"/>
      <c r="S18" s="16"/>
      <c r="T18" s="16"/>
      <c r="U18" s="16"/>
      <c r="V18" s="16"/>
      <c r="X18" s="74"/>
    </row>
    <row r="19" spans="1:24" ht="12.75" customHeight="1">
      <c r="A19" s="70" t="str">
        <f t="shared" si="7"/>
        <v xml:space="preserve"> - </v>
      </c>
      <c r="B19" s="70"/>
      <c r="C19" s="70"/>
      <c r="D19" s="70"/>
      <c r="F19" s="67"/>
      <c r="G19" s="29" t="s">
        <v>45</v>
      </c>
      <c r="H19" s="16"/>
      <c r="I19" s="16"/>
      <c r="J19" s="16"/>
      <c r="K19" s="16"/>
      <c r="L19" s="16"/>
      <c r="M19" s="16"/>
      <c r="N19" s="16"/>
      <c r="O19" s="12"/>
      <c r="P19" s="16"/>
      <c r="Q19" s="16"/>
      <c r="R19" s="16"/>
      <c r="S19" s="16"/>
      <c r="T19" s="16"/>
      <c r="U19" s="16"/>
      <c r="V19" s="16"/>
      <c r="X19" s="74"/>
    </row>
    <row r="20" spans="1:24" ht="12.75" customHeight="1">
      <c r="A20" s="70" t="str">
        <f t="shared" si="7"/>
        <v xml:space="preserve"> - </v>
      </c>
      <c r="B20" s="70"/>
      <c r="C20" s="70"/>
      <c r="D20" s="70"/>
      <c r="F20" s="67"/>
      <c r="G20" s="30" t="s">
        <v>47</v>
      </c>
      <c r="H20" s="17"/>
      <c r="I20" s="17"/>
      <c r="J20" s="17"/>
      <c r="K20" s="17"/>
      <c r="L20" s="17"/>
      <c r="M20" s="17"/>
      <c r="N20" s="17"/>
      <c r="O20" s="12"/>
      <c r="P20" s="16"/>
      <c r="Q20" s="16"/>
      <c r="R20" s="16"/>
      <c r="S20" s="16"/>
      <c r="T20" s="16"/>
      <c r="U20" s="16"/>
      <c r="V20" s="16"/>
      <c r="X20" s="74"/>
    </row>
    <row r="21" spans="1:24" ht="12.75" customHeight="1">
      <c r="A21" s="70" t="str">
        <f t="shared" si="7"/>
        <v xml:space="preserve"> - </v>
      </c>
      <c r="B21" s="70"/>
      <c r="C21" s="70"/>
      <c r="D21" s="70"/>
      <c r="F21" s="69">
        <f>IF(F17=12,1,F17+1)</f>
        <v>9</v>
      </c>
      <c r="G21" s="31" t="s">
        <v>48</v>
      </c>
      <c r="H21" s="18"/>
      <c r="I21" s="18"/>
      <c r="J21" s="18"/>
      <c r="K21" s="18"/>
      <c r="L21" s="18"/>
      <c r="M21" s="18"/>
      <c r="N21" s="18"/>
      <c r="O21" s="12"/>
      <c r="P21" s="16"/>
      <c r="Q21" s="16"/>
      <c r="R21" s="16"/>
      <c r="S21" s="16"/>
      <c r="T21" s="16"/>
      <c r="U21" s="16"/>
      <c r="V21" s="16"/>
      <c r="X21" s="74"/>
    </row>
    <row r="22" spans="1:24" ht="12.75" customHeight="1">
      <c r="A22" s="70" t="str">
        <f t="shared" si="7"/>
        <v xml:space="preserve"> - </v>
      </c>
      <c r="B22" s="70"/>
      <c r="C22" s="70"/>
      <c r="D22" s="70"/>
      <c r="F22" s="59"/>
      <c r="G22" s="29" t="s">
        <v>46</v>
      </c>
      <c r="H22" s="16"/>
      <c r="I22" s="16"/>
      <c r="J22" s="16"/>
      <c r="K22" s="16"/>
      <c r="L22" s="16"/>
      <c r="M22" s="16"/>
      <c r="N22" s="16"/>
      <c r="O22" s="12"/>
      <c r="P22" s="16"/>
      <c r="Q22" s="16"/>
      <c r="R22" s="16"/>
      <c r="S22" s="16"/>
      <c r="T22" s="16"/>
      <c r="U22" s="16"/>
      <c r="V22" s="16"/>
      <c r="X22" s="74"/>
    </row>
    <row r="23" spans="1:22" ht="12.75" customHeight="1">
      <c r="A23" s="70" t="str">
        <f t="shared" si="7"/>
        <v xml:space="preserve"> - </v>
      </c>
      <c r="B23" s="70"/>
      <c r="C23" s="70"/>
      <c r="D23" s="70"/>
      <c r="F23" s="67"/>
      <c r="G23" s="29" t="s">
        <v>45</v>
      </c>
      <c r="H23" s="16"/>
      <c r="I23" s="16"/>
      <c r="J23" s="16"/>
      <c r="K23" s="16"/>
      <c r="L23" s="16"/>
      <c r="M23" s="16"/>
      <c r="N23" s="16"/>
      <c r="O23" s="12"/>
      <c r="P23" s="16"/>
      <c r="Q23" s="16"/>
      <c r="R23" s="16"/>
      <c r="S23" s="16"/>
      <c r="T23" s="16"/>
      <c r="U23" s="16"/>
      <c r="V23" s="16"/>
    </row>
    <row r="24" spans="1:22" ht="12.75" customHeight="1">
      <c r="A24" s="70" t="str">
        <f t="shared" si="7"/>
        <v xml:space="preserve"> - </v>
      </c>
      <c r="B24" s="70"/>
      <c r="C24" s="70"/>
      <c r="D24" s="70"/>
      <c r="F24" s="68"/>
      <c r="G24" s="32" t="s">
        <v>47</v>
      </c>
      <c r="H24" s="19"/>
      <c r="I24" s="19"/>
      <c r="J24" s="19"/>
      <c r="K24" s="19"/>
      <c r="L24" s="19"/>
      <c r="M24" s="19"/>
      <c r="N24" s="19"/>
      <c r="O24" s="12"/>
      <c r="P24" s="16"/>
      <c r="Q24" s="16"/>
      <c r="R24" s="16"/>
      <c r="S24" s="16"/>
      <c r="T24" s="16"/>
      <c r="U24" s="16"/>
      <c r="V24" s="16"/>
    </row>
    <row r="25" spans="1:22" ht="12.75" customHeight="1">
      <c r="A25" s="12"/>
      <c r="B25" s="12"/>
      <c r="C25" s="12"/>
      <c r="D25" s="12"/>
      <c r="F25" s="69">
        <f>IF(F21=12,1,F21+1)</f>
        <v>10</v>
      </c>
      <c r="G25" s="31" t="s">
        <v>48</v>
      </c>
      <c r="H25" s="18"/>
      <c r="I25" s="18"/>
      <c r="J25" s="18"/>
      <c r="K25" s="18"/>
      <c r="L25" s="18"/>
      <c r="M25" s="18"/>
      <c r="N25" s="18"/>
      <c r="O25" s="12"/>
      <c r="P25" s="16"/>
      <c r="Q25" s="16"/>
      <c r="R25" s="16"/>
      <c r="S25" s="16"/>
      <c r="T25" s="16"/>
      <c r="U25" s="16"/>
      <c r="V25" s="16"/>
    </row>
    <row r="26" spans="1:22" ht="12.75" customHeight="1">
      <c r="A26" s="34" t="s">
        <v>39</v>
      </c>
      <c r="B26" s="35" t="s">
        <v>38</v>
      </c>
      <c r="C26" s="73" t="s">
        <v>40</v>
      </c>
      <c r="D26" s="73"/>
      <c r="F26" s="59"/>
      <c r="G26" s="29" t="s">
        <v>46</v>
      </c>
      <c r="H26" s="16"/>
      <c r="I26" s="16"/>
      <c r="J26" s="16"/>
      <c r="K26" s="16"/>
      <c r="L26" s="16"/>
      <c r="M26" s="16"/>
      <c r="N26" s="16"/>
      <c r="O26" s="12"/>
      <c r="P26" s="16"/>
      <c r="Q26" s="16"/>
      <c r="R26" s="16"/>
      <c r="S26" s="16"/>
      <c r="T26" s="16"/>
      <c r="U26" s="16"/>
      <c r="V26" s="16"/>
    </row>
    <row r="27" spans="1:22" ht="12.75" customHeight="1">
      <c r="A27" s="20"/>
      <c r="B27" s="21"/>
      <c r="C27" s="22"/>
      <c r="D27" s="23"/>
      <c r="F27" s="67"/>
      <c r="G27" s="29" t="s">
        <v>45</v>
      </c>
      <c r="H27" s="16"/>
      <c r="I27" s="16"/>
      <c r="J27" s="16"/>
      <c r="K27" s="16"/>
      <c r="L27" s="16"/>
      <c r="M27" s="16"/>
      <c r="N27" s="16"/>
      <c r="O27" s="12"/>
      <c r="P27" s="16"/>
      <c r="Q27" s="16"/>
      <c r="R27" s="16"/>
      <c r="S27" s="16"/>
      <c r="T27" s="16"/>
      <c r="U27" s="16"/>
      <c r="V27" s="16"/>
    </row>
    <row r="28" spans="1:22" ht="12.75" customHeight="1">
      <c r="A28" s="20"/>
      <c r="B28" s="21"/>
      <c r="C28" s="24"/>
      <c r="D28" s="25"/>
      <c r="F28" s="68"/>
      <c r="G28" s="32" t="s">
        <v>47</v>
      </c>
      <c r="H28" s="19"/>
      <c r="I28" s="19"/>
      <c r="J28" s="19"/>
      <c r="K28" s="19"/>
      <c r="L28" s="19"/>
      <c r="M28" s="19"/>
      <c r="N28" s="19"/>
      <c r="O28" s="12"/>
      <c r="P28" s="16"/>
      <c r="Q28" s="16"/>
      <c r="R28" s="16"/>
      <c r="S28" s="16"/>
      <c r="T28" s="16"/>
      <c r="U28" s="16"/>
      <c r="V28" s="16"/>
    </row>
    <row r="29" spans="1:22" ht="12.75" customHeight="1">
      <c r="A29" s="20"/>
      <c r="B29" s="21"/>
      <c r="C29" s="24"/>
      <c r="D29" s="25"/>
      <c r="F29" s="69">
        <f>IF(F25=12,1,F25+1)</f>
        <v>11</v>
      </c>
      <c r="G29" s="31" t="s">
        <v>48</v>
      </c>
      <c r="H29" s="18"/>
      <c r="I29" s="18"/>
      <c r="J29" s="18"/>
      <c r="K29" s="18"/>
      <c r="L29" s="18"/>
      <c r="M29" s="18"/>
      <c r="N29" s="18"/>
      <c r="O29" s="12"/>
      <c r="P29" s="16"/>
      <c r="Q29" s="16"/>
      <c r="R29" s="16"/>
      <c r="S29" s="16"/>
      <c r="T29" s="16"/>
      <c r="U29" s="16"/>
      <c r="V29" s="16"/>
    </row>
    <row r="30" spans="1:22" ht="12.75" customHeight="1">
      <c r="A30" s="20"/>
      <c r="B30" s="21"/>
      <c r="C30" s="24"/>
      <c r="D30" s="25"/>
      <c r="F30" s="59"/>
      <c r="G30" s="29" t="s">
        <v>46</v>
      </c>
      <c r="H30" s="16"/>
      <c r="I30" s="16"/>
      <c r="J30" s="16"/>
      <c r="K30" s="16"/>
      <c r="L30" s="16"/>
      <c r="M30" s="16"/>
      <c r="N30" s="16"/>
      <c r="O30" s="12"/>
      <c r="P30" s="16"/>
      <c r="Q30" s="16"/>
      <c r="R30" s="16"/>
      <c r="S30" s="16"/>
      <c r="T30" s="16"/>
      <c r="U30" s="16"/>
      <c r="V30" s="16"/>
    </row>
    <row r="31" spans="1:22" ht="12.75" customHeight="1">
      <c r="A31" s="20"/>
      <c r="B31" s="21"/>
      <c r="C31" s="24"/>
      <c r="D31" s="25"/>
      <c r="F31" s="67"/>
      <c r="G31" s="29" t="s">
        <v>45</v>
      </c>
      <c r="H31" s="16"/>
      <c r="I31" s="16"/>
      <c r="J31" s="16"/>
      <c r="K31" s="16"/>
      <c r="L31" s="16"/>
      <c r="M31" s="16"/>
      <c r="N31" s="16"/>
      <c r="O31" s="12"/>
      <c r="P31" s="16"/>
      <c r="Q31" s="16"/>
      <c r="R31" s="16"/>
      <c r="S31" s="16"/>
      <c r="T31" s="16"/>
      <c r="U31" s="16"/>
      <c r="V31" s="16"/>
    </row>
    <row r="32" spans="1:22" ht="12.75" customHeight="1">
      <c r="A32" s="20"/>
      <c r="B32" s="21"/>
      <c r="C32" s="24"/>
      <c r="D32" s="25"/>
      <c r="F32" s="68"/>
      <c r="G32" s="32" t="s">
        <v>47</v>
      </c>
      <c r="H32" s="19"/>
      <c r="I32" s="19"/>
      <c r="J32" s="19"/>
      <c r="K32" s="19"/>
      <c r="L32" s="19"/>
      <c r="M32" s="19"/>
      <c r="N32" s="19"/>
      <c r="O32" s="12"/>
      <c r="P32" s="16"/>
      <c r="Q32" s="16"/>
      <c r="R32" s="16"/>
      <c r="S32" s="16"/>
      <c r="T32" s="16"/>
      <c r="U32" s="16"/>
      <c r="V32" s="16"/>
    </row>
    <row r="33" spans="1:22" ht="12.75" customHeight="1">
      <c r="A33" s="20"/>
      <c r="B33" s="21"/>
      <c r="C33" s="24"/>
      <c r="D33" s="25"/>
      <c r="F33" s="69">
        <f>IF(F29=12,1,F29+1)</f>
        <v>12</v>
      </c>
      <c r="G33" s="31" t="s">
        <v>48</v>
      </c>
      <c r="H33" s="18"/>
      <c r="I33" s="18"/>
      <c r="J33" s="18"/>
      <c r="K33" s="18"/>
      <c r="L33" s="18"/>
      <c r="M33" s="18"/>
      <c r="N33" s="18"/>
      <c r="O33" s="12"/>
      <c r="P33" s="16"/>
      <c r="Q33" s="16"/>
      <c r="R33" s="16"/>
      <c r="S33" s="16"/>
      <c r="T33" s="16"/>
      <c r="U33" s="16"/>
      <c r="V33" s="16"/>
    </row>
    <row r="34" spans="1:22" ht="12.75" customHeight="1">
      <c r="A34" s="20"/>
      <c r="B34" s="21"/>
      <c r="C34" s="24"/>
      <c r="D34" s="25"/>
      <c r="F34" s="59"/>
      <c r="G34" s="29" t="s">
        <v>46</v>
      </c>
      <c r="H34" s="16"/>
      <c r="I34" s="16"/>
      <c r="J34" s="16"/>
      <c r="K34" s="16"/>
      <c r="L34" s="16"/>
      <c r="M34" s="16"/>
      <c r="N34" s="16"/>
      <c r="O34" s="12"/>
      <c r="P34" s="16"/>
      <c r="Q34" s="16"/>
      <c r="R34" s="16"/>
      <c r="S34" s="16"/>
      <c r="T34" s="16"/>
      <c r="U34" s="16"/>
      <c r="V34" s="16"/>
    </row>
    <row r="35" spans="1:22" ht="12.75" customHeight="1">
      <c r="A35" s="20"/>
      <c r="B35" s="21"/>
      <c r="C35" s="24"/>
      <c r="D35" s="25"/>
      <c r="F35" s="67"/>
      <c r="G35" s="29" t="s">
        <v>45</v>
      </c>
      <c r="H35" s="16"/>
      <c r="I35" s="16"/>
      <c r="J35" s="16"/>
      <c r="K35" s="16"/>
      <c r="L35" s="16"/>
      <c r="M35" s="16"/>
      <c r="N35" s="16"/>
      <c r="O35" s="12"/>
      <c r="P35" s="16"/>
      <c r="Q35" s="16"/>
      <c r="R35" s="16"/>
      <c r="S35" s="16"/>
      <c r="T35" s="16"/>
      <c r="U35" s="16"/>
      <c r="V35" s="16"/>
    </row>
    <row r="36" spans="1:22" ht="12.75" customHeight="1">
      <c r="A36" s="20"/>
      <c r="B36" s="21"/>
      <c r="C36" s="24"/>
      <c r="D36" s="25"/>
      <c r="F36" s="68"/>
      <c r="G36" s="32" t="s">
        <v>47</v>
      </c>
      <c r="H36" s="19"/>
      <c r="I36" s="19"/>
      <c r="J36" s="19"/>
      <c r="K36" s="19"/>
      <c r="L36" s="19"/>
      <c r="M36" s="19"/>
      <c r="N36" s="19"/>
      <c r="O36" s="12"/>
      <c r="P36" s="16"/>
      <c r="Q36" s="16"/>
      <c r="R36" s="16"/>
      <c r="S36" s="16"/>
      <c r="T36" s="16"/>
      <c r="U36" s="16"/>
      <c r="V36" s="16"/>
    </row>
    <row r="37" spans="1:22" ht="12.75" customHeight="1">
      <c r="A37" s="20"/>
      <c r="B37" s="21"/>
      <c r="C37" s="24"/>
      <c r="D37" s="25"/>
      <c r="F37" s="69">
        <f>IF(F33=12,1,F33+1)</f>
        <v>1</v>
      </c>
      <c r="G37" s="31" t="s">
        <v>48</v>
      </c>
      <c r="H37" s="18"/>
      <c r="I37" s="18"/>
      <c r="J37" s="18"/>
      <c r="K37" s="18"/>
      <c r="L37" s="18"/>
      <c r="M37" s="18"/>
      <c r="N37" s="18"/>
      <c r="O37" s="12"/>
      <c r="P37" s="16"/>
      <c r="Q37" s="16"/>
      <c r="R37" s="16"/>
      <c r="S37" s="16"/>
      <c r="T37" s="16"/>
      <c r="U37" s="16"/>
      <c r="V37" s="16"/>
    </row>
    <row r="38" spans="1:22" ht="12.75" customHeight="1">
      <c r="A38" s="20"/>
      <c r="B38" s="21"/>
      <c r="C38" s="24"/>
      <c r="D38" s="25"/>
      <c r="F38" s="59"/>
      <c r="G38" s="29" t="s">
        <v>46</v>
      </c>
      <c r="H38" s="16"/>
      <c r="I38" s="16"/>
      <c r="J38" s="16"/>
      <c r="K38" s="16"/>
      <c r="L38" s="16"/>
      <c r="M38" s="16"/>
      <c r="N38" s="16"/>
      <c r="O38" s="12"/>
      <c r="P38" s="16"/>
      <c r="Q38" s="16"/>
      <c r="R38" s="16"/>
      <c r="S38" s="16"/>
      <c r="T38" s="16"/>
      <c r="U38" s="16"/>
      <c r="V38" s="16"/>
    </row>
    <row r="39" spans="1:22" ht="12.75" customHeight="1">
      <c r="A39" s="20"/>
      <c r="B39" s="21"/>
      <c r="C39" s="24"/>
      <c r="D39" s="25"/>
      <c r="F39" s="67"/>
      <c r="G39" s="29" t="s">
        <v>45</v>
      </c>
      <c r="H39" s="16"/>
      <c r="I39" s="16"/>
      <c r="J39" s="16"/>
      <c r="K39" s="16"/>
      <c r="L39" s="16"/>
      <c r="M39" s="16"/>
      <c r="N39" s="16"/>
      <c r="O39" s="12"/>
      <c r="P39" s="16"/>
      <c r="Q39" s="16"/>
      <c r="R39" s="16"/>
      <c r="S39" s="16"/>
      <c r="T39" s="16"/>
      <c r="U39" s="16"/>
      <c r="V39" s="16"/>
    </row>
    <row r="40" spans="1:22" ht="12.75" customHeight="1">
      <c r="A40" s="20"/>
      <c r="B40" s="21"/>
      <c r="C40" s="24"/>
      <c r="D40" s="25"/>
      <c r="F40" s="68"/>
      <c r="G40" s="32" t="s">
        <v>47</v>
      </c>
      <c r="H40" s="19"/>
      <c r="I40" s="19"/>
      <c r="J40" s="19"/>
      <c r="K40" s="19"/>
      <c r="L40" s="19"/>
      <c r="M40" s="19"/>
      <c r="N40" s="19"/>
      <c r="O40" s="12"/>
      <c r="P40" s="16"/>
      <c r="Q40" s="16"/>
      <c r="R40" s="16"/>
      <c r="S40" s="16"/>
      <c r="T40" s="16"/>
      <c r="U40" s="16"/>
      <c r="V40" s="16"/>
    </row>
    <row r="41" spans="1:22" ht="12.75" customHeight="1">
      <c r="A41" s="20"/>
      <c r="B41" s="21"/>
      <c r="C41" s="24"/>
      <c r="D41" s="25"/>
      <c r="F41" s="69">
        <f>IF(F37=12,1,F37+1)</f>
        <v>2</v>
      </c>
      <c r="G41" s="31" t="s">
        <v>48</v>
      </c>
      <c r="H41" s="18"/>
      <c r="I41" s="18"/>
      <c r="J41" s="18"/>
      <c r="K41" s="18"/>
      <c r="L41" s="18"/>
      <c r="M41" s="18"/>
      <c r="N41" s="18"/>
      <c r="O41" s="12"/>
      <c r="P41" s="16"/>
      <c r="Q41" s="16"/>
      <c r="R41" s="16"/>
      <c r="S41" s="16"/>
      <c r="T41" s="16"/>
      <c r="U41" s="16"/>
      <c r="V41" s="16"/>
    </row>
    <row r="42" spans="1:22" ht="12.75" customHeight="1">
      <c r="A42" s="20"/>
      <c r="B42" s="21"/>
      <c r="C42" s="24"/>
      <c r="D42" s="25"/>
      <c r="F42" s="59"/>
      <c r="G42" s="29" t="s">
        <v>46</v>
      </c>
      <c r="H42" s="16"/>
      <c r="I42" s="16"/>
      <c r="J42" s="16"/>
      <c r="K42" s="16"/>
      <c r="L42" s="16"/>
      <c r="M42" s="16"/>
      <c r="N42" s="16"/>
      <c r="O42" s="12"/>
      <c r="P42" s="16"/>
      <c r="Q42" s="16"/>
      <c r="R42" s="16"/>
      <c r="S42" s="16"/>
      <c r="T42" s="16"/>
      <c r="U42" s="16"/>
      <c r="V42" s="16"/>
    </row>
    <row r="43" spans="6:22" ht="12.75" customHeight="1">
      <c r="F43" s="67"/>
      <c r="G43" s="29" t="s">
        <v>45</v>
      </c>
      <c r="H43" s="16"/>
      <c r="I43" s="16"/>
      <c r="J43" s="16"/>
      <c r="K43" s="16"/>
      <c r="L43" s="16"/>
      <c r="M43" s="16"/>
      <c r="N43" s="16"/>
      <c r="O43" s="12"/>
      <c r="P43" s="16"/>
      <c r="Q43" s="16"/>
      <c r="R43" s="16"/>
      <c r="S43" s="16"/>
      <c r="T43" s="16"/>
      <c r="U43" s="16"/>
      <c r="V43" s="16"/>
    </row>
    <row r="44" spans="1:22" ht="12.75" customHeight="1">
      <c r="A44" s="72" t="s">
        <v>43</v>
      </c>
      <c r="B44" s="72"/>
      <c r="C44" s="73" t="s">
        <v>50</v>
      </c>
      <c r="D44" s="73"/>
      <c r="F44" s="68"/>
      <c r="G44" s="32" t="s">
        <v>47</v>
      </c>
      <c r="H44" s="19"/>
      <c r="I44" s="19"/>
      <c r="J44" s="19"/>
      <c r="K44" s="19"/>
      <c r="L44" s="19"/>
      <c r="M44" s="19"/>
      <c r="N44" s="19"/>
      <c r="O44" s="12"/>
      <c r="P44" s="16"/>
      <c r="Q44" s="16"/>
      <c r="R44" s="16"/>
      <c r="S44" s="16"/>
      <c r="T44" s="16"/>
      <c r="U44" s="16"/>
      <c r="V44" s="16"/>
    </row>
    <row r="45" spans="1:22" ht="12.75" customHeight="1">
      <c r="A45" s="63"/>
      <c r="B45" s="64"/>
      <c r="C45" s="65"/>
      <c r="D45" s="66"/>
      <c r="F45" s="69">
        <f>IF(F41=12,1,F41+1)</f>
        <v>3</v>
      </c>
      <c r="G45" s="31" t="s">
        <v>48</v>
      </c>
      <c r="H45" s="18"/>
      <c r="I45" s="18"/>
      <c r="J45" s="18"/>
      <c r="K45" s="18"/>
      <c r="L45" s="18"/>
      <c r="M45" s="18"/>
      <c r="N45" s="18"/>
      <c r="O45" s="12"/>
      <c r="P45" s="16"/>
      <c r="Q45" s="16"/>
      <c r="R45" s="16"/>
      <c r="S45" s="16"/>
      <c r="T45" s="16"/>
      <c r="U45" s="16"/>
      <c r="V45" s="16"/>
    </row>
    <row r="46" spans="1:22" ht="12.75" customHeight="1">
      <c r="A46" s="63"/>
      <c r="B46" s="64"/>
      <c r="C46" s="65"/>
      <c r="D46" s="66"/>
      <c r="F46" s="59"/>
      <c r="G46" s="29" t="s">
        <v>46</v>
      </c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</row>
    <row r="47" spans="1:22" ht="12.75" customHeight="1">
      <c r="A47" s="63"/>
      <c r="B47" s="64"/>
      <c r="C47" s="65"/>
      <c r="D47" s="66"/>
      <c r="F47" s="67"/>
      <c r="G47" s="29" t="s">
        <v>45</v>
      </c>
      <c r="H47" s="16"/>
      <c r="I47" s="16"/>
      <c r="J47" s="16"/>
      <c r="K47" s="16"/>
      <c r="L47" s="16"/>
      <c r="M47" s="16"/>
      <c r="N47" s="16"/>
      <c r="O47" s="12"/>
      <c r="P47" s="16"/>
      <c r="Q47" s="16"/>
      <c r="R47" s="16"/>
      <c r="S47" s="16"/>
      <c r="T47" s="16"/>
      <c r="U47" s="16"/>
      <c r="V47" s="16"/>
    </row>
    <row r="48" spans="1:22" ht="12.75" customHeight="1">
      <c r="A48" s="63"/>
      <c r="B48" s="64"/>
      <c r="C48" s="65"/>
      <c r="D48" s="66"/>
      <c r="F48" s="68"/>
      <c r="G48" s="32" t="s">
        <v>47</v>
      </c>
      <c r="H48" s="19"/>
      <c r="I48" s="19"/>
      <c r="J48" s="19"/>
      <c r="K48" s="19"/>
      <c r="L48" s="19"/>
      <c r="M48" s="19"/>
      <c r="N48" s="19"/>
      <c r="O48" s="12"/>
      <c r="P48" s="16"/>
      <c r="Q48" s="16"/>
      <c r="R48" s="16"/>
      <c r="S48" s="16"/>
      <c r="T48" s="16"/>
      <c r="U48" s="16"/>
      <c r="V48" s="16"/>
    </row>
    <row r="49" spans="1:22" ht="12.75" customHeight="1">
      <c r="A49" s="63"/>
      <c r="B49" s="64"/>
      <c r="C49" s="65"/>
      <c r="D49" s="66"/>
      <c r="F49" s="69">
        <f>IF(F45=12,1,F45+1)</f>
        <v>4</v>
      </c>
      <c r="G49" s="31" t="s">
        <v>48</v>
      </c>
      <c r="H49" s="18"/>
      <c r="I49" s="18"/>
      <c r="J49" s="18"/>
      <c r="K49" s="18"/>
      <c r="L49" s="18"/>
      <c r="M49" s="18"/>
      <c r="N49" s="18"/>
      <c r="O49" s="12"/>
      <c r="P49" s="16"/>
      <c r="Q49" s="16"/>
      <c r="R49" s="16"/>
      <c r="S49" s="16"/>
      <c r="T49" s="16"/>
      <c r="U49" s="16"/>
      <c r="V49" s="16"/>
    </row>
    <row r="50" spans="1:22" ht="12.75" customHeight="1">
      <c r="A50" s="63"/>
      <c r="B50" s="64"/>
      <c r="C50" s="65"/>
      <c r="D50" s="66"/>
      <c r="F50" s="59"/>
      <c r="G50" s="29" t="s">
        <v>46</v>
      </c>
      <c r="H50" s="16"/>
      <c r="I50" s="16"/>
      <c r="J50" s="16"/>
      <c r="K50" s="16"/>
      <c r="L50" s="16"/>
      <c r="M50" s="16"/>
      <c r="N50" s="16"/>
      <c r="O50" s="12"/>
      <c r="P50" s="16"/>
      <c r="Q50" s="16"/>
      <c r="R50" s="16"/>
      <c r="S50" s="16"/>
      <c r="T50" s="16"/>
      <c r="U50" s="16"/>
      <c r="V50" s="16"/>
    </row>
    <row r="51" spans="1:22" ht="12.75" customHeight="1">
      <c r="A51" s="63"/>
      <c r="B51" s="64"/>
      <c r="C51" s="65"/>
      <c r="D51" s="66"/>
      <c r="F51" s="67"/>
      <c r="G51" s="29" t="s">
        <v>45</v>
      </c>
      <c r="H51" s="16"/>
      <c r="I51" s="16"/>
      <c r="J51" s="16"/>
      <c r="K51" s="16"/>
      <c r="L51" s="16"/>
      <c r="M51" s="16"/>
      <c r="N51" s="16"/>
      <c r="O51" s="12"/>
      <c r="P51" s="16"/>
      <c r="Q51" s="16"/>
      <c r="R51" s="16"/>
      <c r="S51" s="16"/>
      <c r="T51" s="16"/>
      <c r="U51" s="16"/>
      <c r="V51" s="16"/>
    </row>
    <row r="52" spans="1:22" ht="12.75" customHeight="1">
      <c r="A52" s="63"/>
      <c r="B52" s="64"/>
      <c r="C52" s="65"/>
      <c r="D52" s="66"/>
      <c r="F52" s="68"/>
      <c r="G52" s="32" t="s">
        <v>47</v>
      </c>
      <c r="H52" s="19"/>
      <c r="I52" s="19"/>
      <c r="J52" s="19"/>
      <c r="K52" s="19"/>
      <c r="L52" s="19"/>
      <c r="M52" s="19"/>
      <c r="N52" s="19"/>
      <c r="O52" s="12"/>
      <c r="P52" s="16"/>
      <c r="Q52" s="16"/>
      <c r="R52" s="16"/>
      <c r="S52" s="16"/>
      <c r="T52" s="16"/>
      <c r="U52" s="16"/>
      <c r="V52" s="16"/>
    </row>
    <row r="53" spans="6:22" ht="12.75" customHeight="1">
      <c r="F53" s="69">
        <f>IF(F49=12,1,F49+1)</f>
        <v>5</v>
      </c>
      <c r="G53" s="31" t="s">
        <v>48</v>
      </c>
      <c r="H53" s="18"/>
      <c r="I53" s="18"/>
      <c r="J53" s="18"/>
      <c r="K53" s="18"/>
      <c r="L53" s="18"/>
      <c r="M53" s="18"/>
      <c r="N53" s="18"/>
      <c r="O53" s="12"/>
      <c r="P53" s="16"/>
      <c r="Q53" s="16"/>
      <c r="R53" s="16"/>
      <c r="S53" s="16"/>
      <c r="T53" s="16"/>
      <c r="U53" s="16"/>
      <c r="V53" s="16"/>
    </row>
    <row r="54" spans="1:22" ht="12.75" customHeight="1">
      <c r="A54" s="72" t="s">
        <v>42</v>
      </c>
      <c r="B54" s="72"/>
      <c r="C54" s="73" t="s">
        <v>41</v>
      </c>
      <c r="D54" s="73"/>
      <c r="F54" s="60"/>
      <c r="G54" s="28" t="s">
        <v>45</v>
      </c>
      <c r="H54" s="15"/>
      <c r="I54" s="15"/>
      <c r="J54" s="15"/>
      <c r="K54" s="15"/>
      <c r="L54" s="15"/>
      <c r="M54" s="15"/>
      <c r="N54" s="15"/>
      <c r="O54" s="12"/>
      <c r="P54" s="16"/>
      <c r="Q54" s="16"/>
      <c r="R54" s="16"/>
      <c r="S54" s="16"/>
      <c r="T54" s="16"/>
      <c r="U54" s="16"/>
      <c r="V54" s="16"/>
    </row>
    <row r="55" spans="1:22" ht="12.75" customHeight="1">
      <c r="A55" s="63"/>
      <c r="B55" s="64"/>
      <c r="C55" s="65"/>
      <c r="D55" s="66"/>
      <c r="F55" s="69">
        <f>IF(F53=12,1,F53+1)</f>
        <v>6</v>
      </c>
      <c r="G55" s="31" t="s">
        <v>48</v>
      </c>
      <c r="H55" s="18"/>
      <c r="I55" s="18"/>
      <c r="J55" s="18"/>
      <c r="K55" s="18"/>
      <c r="L55" s="18"/>
      <c r="M55" s="18"/>
      <c r="N55" s="18"/>
      <c r="O55" s="12"/>
      <c r="P55" s="16"/>
      <c r="Q55" s="16"/>
      <c r="R55" s="16"/>
      <c r="S55" s="16"/>
      <c r="T55" s="16"/>
      <c r="U55" s="16"/>
      <c r="V55" s="16"/>
    </row>
    <row r="56" spans="1:22" ht="12.75" customHeight="1">
      <c r="A56" s="63"/>
      <c r="B56" s="64"/>
      <c r="C56" s="65"/>
      <c r="D56" s="66"/>
      <c r="F56" s="60"/>
      <c r="G56" s="28" t="s">
        <v>45</v>
      </c>
      <c r="H56" s="15"/>
      <c r="I56" s="15"/>
      <c r="J56" s="15"/>
      <c r="K56" s="15"/>
      <c r="L56" s="15"/>
      <c r="M56" s="15"/>
      <c r="N56" s="15"/>
      <c r="O56" s="12"/>
      <c r="P56" s="16"/>
      <c r="Q56" s="16"/>
      <c r="R56" s="16"/>
      <c r="S56" s="16"/>
      <c r="T56" s="16"/>
      <c r="U56" s="16"/>
      <c r="V56" s="16"/>
    </row>
    <row r="57" spans="1:22" ht="12.75" customHeight="1">
      <c r="A57" s="63"/>
      <c r="B57" s="64"/>
      <c r="C57" s="65"/>
      <c r="D57" s="66"/>
      <c r="F57" s="69">
        <f>IF(F55=12,1,F55+1)</f>
        <v>7</v>
      </c>
      <c r="G57" s="31" t="s">
        <v>48</v>
      </c>
      <c r="H57" s="18"/>
      <c r="I57" s="18"/>
      <c r="J57" s="18"/>
      <c r="K57" s="18"/>
      <c r="L57" s="18"/>
      <c r="M57" s="18"/>
      <c r="N57" s="18"/>
      <c r="O57" s="12"/>
      <c r="P57" s="16"/>
      <c r="Q57" s="16"/>
      <c r="R57" s="16"/>
      <c r="S57" s="16"/>
      <c r="T57" s="16"/>
      <c r="U57" s="16"/>
      <c r="V57" s="16"/>
    </row>
    <row r="58" spans="1:22" ht="12.75" customHeight="1">
      <c r="A58" s="63"/>
      <c r="B58" s="64"/>
      <c r="C58" s="65"/>
      <c r="D58" s="66"/>
      <c r="F58" s="60"/>
      <c r="G58" s="28" t="s">
        <v>45</v>
      </c>
      <c r="H58" s="15"/>
      <c r="I58" s="15"/>
      <c r="J58" s="15"/>
      <c r="K58" s="15"/>
      <c r="L58" s="15"/>
      <c r="M58" s="15"/>
      <c r="N58" s="15"/>
      <c r="O58" s="12"/>
      <c r="P58" s="16"/>
      <c r="Q58" s="16"/>
      <c r="R58" s="16"/>
      <c r="S58" s="16"/>
      <c r="T58" s="16"/>
      <c r="U58" s="16"/>
      <c r="V58" s="16"/>
    </row>
    <row r="59" spans="1:27" ht="12.75" customHeight="1">
      <c r="A59" s="63"/>
      <c r="B59" s="64"/>
      <c r="C59" s="65"/>
      <c r="D59" s="66"/>
      <c r="F59" s="69">
        <f>IF(F57=12,1,F57+1)</f>
        <v>8</v>
      </c>
      <c r="G59" s="31" t="s">
        <v>48</v>
      </c>
      <c r="H59" s="18"/>
      <c r="I59" s="18"/>
      <c r="J59" s="18"/>
      <c r="K59" s="18"/>
      <c r="L59" s="18"/>
      <c r="M59" s="18"/>
      <c r="N59" s="18"/>
      <c r="O59" s="12"/>
      <c r="P59" s="16"/>
      <c r="Q59" s="16"/>
      <c r="R59" s="16"/>
      <c r="S59" s="16"/>
      <c r="T59" s="16"/>
      <c r="U59" s="16"/>
      <c r="V59" s="16"/>
      <c r="X59" s="76"/>
      <c r="Y59" s="76"/>
      <c r="Z59" s="76"/>
      <c r="AA59" s="76"/>
    </row>
    <row r="60" spans="1:27" ht="12.75" customHeight="1">
      <c r="A60" s="63"/>
      <c r="B60" s="64"/>
      <c r="C60" s="65"/>
      <c r="D60" s="66"/>
      <c r="F60" s="60"/>
      <c r="G60" s="28" t="s">
        <v>45</v>
      </c>
      <c r="H60" s="15"/>
      <c r="I60" s="15"/>
      <c r="J60" s="15"/>
      <c r="K60" s="15"/>
      <c r="L60" s="15"/>
      <c r="M60" s="15"/>
      <c r="N60" s="15"/>
      <c r="O60" s="12"/>
      <c r="P60" s="16"/>
      <c r="Q60" s="16"/>
      <c r="R60" s="16"/>
      <c r="S60" s="16"/>
      <c r="T60" s="16"/>
      <c r="U60" s="16"/>
      <c r="V60" s="16"/>
      <c r="X60" s="76"/>
      <c r="Y60" s="76"/>
      <c r="Z60" s="76"/>
      <c r="AA60" s="76"/>
    </row>
    <row r="61" spans="1:27" ht="12.75" customHeight="1">
      <c r="A61" s="63"/>
      <c r="B61" s="64"/>
      <c r="C61" s="65"/>
      <c r="D61" s="66"/>
      <c r="F61" s="69">
        <f>IF(F59=12,1,F59+1)</f>
        <v>9</v>
      </c>
      <c r="G61" s="31" t="s">
        <v>48</v>
      </c>
      <c r="H61" s="18"/>
      <c r="I61" s="18"/>
      <c r="J61" s="18"/>
      <c r="K61" s="18"/>
      <c r="L61" s="18"/>
      <c r="M61" s="18"/>
      <c r="N61" s="18"/>
      <c r="O61" s="12"/>
      <c r="P61" s="16"/>
      <c r="Q61" s="16"/>
      <c r="R61" s="16"/>
      <c r="S61" s="16"/>
      <c r="T61" s="16"/>
      <c r="U61" s="16"/>
      <c r="V61" s="16"/>
      <c r="X61" s="76"/>
      <c r="Y61" s="76"/>
      <c r="Z61" s="76"/>
      <c r="AA61" s="76"/>
    </row>
    <row r="62" spans="1:27" ht="12.75" customHeight="1">
      <c r="A62" s="63"/>
      <c r="B62" s="64"/>
      <c r="C62" s="65"/>
      <c r="D62" s="66"/>
      <c r="F62" s="60"/>
      <c r="G62" s="28" t="s">
        <v>45</v>
      </c>
      <c r="H62" s="15"/>
      <c r="I62" s="15"/>
      <c r="J62" s="15"/>
      <c r="K62" s="15"/>
      <c r="L62" s="15"/>
      <c r="M62" s="15"/>
      <c r="N62" s="15"/>
      <c r="O62" s="12"/>
      <c r="P62" s="16"/>
      <c r="Q62" s="16"/>
      <c r="R62" s="16"/>
      <c r="S62" s="16"/>
      <c r="T62" s="16"/>
      <c r="U62" s="16"/>
      <c r="V62" s="16"/>
      <c r="X62" s="76"/>
      <c r="Y62" s="76"/>
      <c r="Z62" s="76"/>
      <c r="AA62" s="76"/>
    </row>
    <row r="63" spans="1:27" ht="12.75" customHeight="1">
      <c r="A63" s="2"/>
      <c r="B63" s="2"/>
      <c r="C63" s="11"/>
      <c r="D63" s="11"/>
      <c r="P63" s="5"/>
      <c r="Q63" s="5"/>
      <c r="R63" s="5"/>
      <c r="S63" s="5"/>
      <c r="T63" s="5"/>
      <c r="U63" s="5"/>
      <c r="V63" s="5"/>
      <c r="X63" s="76"/>
      <c r="Y63" s="76"/>
      <c r="Z63" s="76"/>
      <c r="AA63" s="76"/>
    </row>
    <row r="64" spans="24:27" ht="12.75">
      <c r="X64" s="76"/>
      <c r="Y64" s="76"/>
      <c r="Z64" s="76"/>
      <c r="AA64" s="76"/>
    </row>
    <row r="65" spans="24:27" ht="12.75">
      <c r="X65" s="76"/>
      <c r="Y65" s="76"/>
      <c r="Z65" s="76"/>
      <c r="AA65" s="76"/>
    </row>
    <row r="66" spans="24:27" ht="12.75">
      <c r="X66" s="76"/>
      <c r="Y66" s="76"/>
      <c r="Z66" s="76"/>
      <c r="AA66" s="76"/>
    </row>
    <row r="67" spans="1:27" ht="12.75" customHeight="1">
      <c r="A67" s="54">
        <f>DAY(D67)</f>
        <v>21</v>
      </c>
      <c r="B67" s="54"/>
      <c r="C67" s="54"/>
      <c r="D67" s="56">
        <f>D4+1</f>
        <v>42421</v>
      </c>
      <c r="E67" s="56"/>
      <c r="F67" s="56"/>
      <c r="G67" s="56"/>
      <c r="H67" s="62">
        <f>DATE(YEAR($D$6),MONTH($D$6),1)</f>
        <v>42401</v>
      </c>
      <c r="I67" s="62"/>
      <c r="J67" s="62"/>
      <c r="K67" s="62"/>
      <c r="L67" s="62"/>
      <c r="M67" s="62"/>
      <c r="N67" s="62"/>
      <c r="O67" s="4"/>
      <c r="P67" s="62">
        <f>DATE(YEAR(H67+35),MONTH(H67+35),1)</f>
        <v>42430</v>
      </c>
      <c r="Q67" s="62"/>
      <c r="R67" s="62"/>
      <c r="S67" s="62"/>
      <c r="T67" s="62"/>
      <c r="U67" s="62"/>
      <c r="V67" s="62"/>
      <c r="X67" s="77"/>
      <c r="Y67" s="76"/>
      <c r="Z67" s="76"/>
      <c r="AA67" s="76"/>
    </row>
    <row r="68" spans="1:27" ht="12.75" customHeight="1">
      <c r="A68" s="54"/>
      <c r="B68" s="54"/>
      <c r="C68" s="54"/>
      <c r="D68" s="56"/>
      <c r="E68" s="56"/>
      <c r="F68" s="56"/>
      <c r="G68" s="56"/>
      <c r="H68" s="47" t="str">
        <f>CHOOSE(1+MOD($I$4+1-2,7),"Su","M","Tu","W","Th","F","Sa")</f>
        <v>Su</v>
      </c>
      <c r="I68" s="47" t="str">
        <f>CHOOSE(1+MOD($I$4+2-2,7),"Su","M","Tu","W","Th","F","Sa")</f>
        <v>M</v>
      </c>
      <c r="J68" s="47" t="str">
        <f>CHOOSE(1+MOD($I$4+3-2,7),"Su","M","Tu","W","Th","F","Sa")</f>
        <v>Tu</v>
      </c>
      <c r="K68" s="47" t="str">
        <f>CHOOSE(1+MOD($I$4+4-2,7),"Su","M","Tu","W","Th","F","Sa")</f>
        <v>W</v>
      </c>
      <c r="L68" s="47" t="str">
        <f>CHOOSE(1+MOD($I$4+5-2,7),"Su","M","Tu","W","Th","F","Sa")</f>
        <v>Th</v>
      </c>
      <c r="M68" s="47" t="str">
        <f>CHOOSE(1+MOD($I$4+6-2,7),"Su","M","Tu","W","Th","F","Sa")</f>
        <v>F</v>
      </c>
      <c r="N68" s="47" t="str">
        <f>CHOOSE(1+MOD($I$4+7-2,7),"Su","M","Tu","W","Th","F","Sa")</f>
        <v>Sa</v>
      </c>
      <c r="O68" s="46"/>
      <c r="P68" s="47" t="str">
        <f>CHOOSE(1+MOD($I$4+1-2,7),"Su","M","Tu","W","Th","F","Sa")</f>
        <v>Su</v>
      </c>
      <c r="Q68" s="47" t="str">
        <f>CHOOSE(1+MOD($I$4+2-2,7),"Su","M","Tu","W","Th","F","Sa")</f>
        <v>M</v>
      </c>
      <c r="R68" s="47" t="str">
        <f>CHOOSE(1+MOD($I$4+3-2,7),"Su","M","Tu","W","Th","F","Sa")</f>
        <v>Tu</v>
      </c>
      <c r="S68" s="47" t="str">
        <f>CHOOSE(1+MOD($I$4+4-2,7),"Su","M","Tu","W","Th","F","Sa")</f>
        <v>W</v>
      </c>
      <c r="T68" s="47" t="str">
        <f>CHOOSE(1+MOD($I$4+5-2,7),"Su","M","Tu","W","Th","F","Sa")</f>
        <v>Th</v>
      </c>
      <c r="U68" s="47" t="str">
        <f>CHOOSE(1+MOD($I$4+6-2,7),"Su","M","Tu","W","Th","F","Sa")</f>
        <v>F</v>
      </c>
      <c r="V68" s="47" t="str">
        <f>CHOOSE(1+MOD($I$4+7-2,7),"Su","M","Tu","W","Th","F","Sa")</f>
        <v>Sa</v>
      </c>
      <c r="X68" s="76"/>
      <c r="Y68" s="76"/>
      <c r="Z68" s="76"/>
      <c r="AA68" s="76"/>
    </row>
    <row r="69" spans="1:27" ht="12.75" customHeight="1">
      <c r="A69" s="54"/>
      <c r="B69" s="54"/>
      <c r="C69" s="54"/>
      <c r="D69" s="57" t="str">
        <f>INDEX({"Sunday","Monday","Tuesday","Wednesday","Thursday","Friday","Saturday"},WEEKDAY(D67))</f>
        <v>Sunday</v>
      </c>
      <c r="E69" s="57"/>
      <c r="F69" s="57"/>
      <c r="G69" s="6"/>
      <c r="H69" s="48" t="str">
        <f>IF(WEEKDAY(H67,1)=$I$4,H67,"")</f>
        <v/>
      </c>
      <c r="I69" s="48">
        <f>IF(H69="",IF(WEEKDAY(H67,1)=MOD($I$4,7)+1,H67,""),H69+1)</f>
        <v>42401</v>
      </c>
      <c r="J69" s="48">
        <f>IF(I69="",IF(WEEKDAY(H67,1)=MOD($I$4+1,7)+1,H67,""),I69+1)</f>
        <v>42402</v>
      </c>
      <c r="K69" s="48">
        <f>IF(J69="",IF(WEEKDAY(H67,1)=MOD($I$4+2,7)+1,H67,""),J69+1)</f>
        <v>42403</v>
      </c>
      <c r="L69" s="48">
        <f>IF(K69="",IF(WEEKDAY(H67,1)=MOD($I$4+3,7)+1,H67,""),K69+1)</f>
        <v>42404</v>
      </c>
      <c r="M69" s="48">
        <f>IF(L69="",IF(WEEKDAY(H67,1)=MOD($I$4+4,7)+1,H67,""),L69+1)</f>
        <v>42405</v>
      </c>
      <c r="N69" s="48">
        <f>IF(M69="",IF(WEEKDAY(H67,1)=MOD($I$4+5,7)+1,H67,""),M69+1)</f>
        <v>42406</v>
      </c>
      <c r="O69" s="49"/>
      <c r="P69" s="48" t="str">
        <f>IF(WEEKDAY(P67,1)=$I$4,P67,"")</f>
        <v/>
      </c>
      <c r="Q69" s="48" t="str">
        <f>IF(P69="",IF(WEEKDAY(P67,1)=MOD($I$4,7)+1,P67,""),P69+1)</f>
        <v/>
      </c>
      <c r="R69" s="48">
        <f>IF(Q69="",IF(WEEKDAY(P67,1)=MOD($I$4+1,7)+1,P67,""),Q69+1)</f>
        <v>42430</v>
      </c>
      <c r="S69" s="48">
        <f>IF(R69="",IF(WEEKDAY(P67,1)=MOD($I$4+2,7)+1,P67,""),R69+1)</f>
        <v>42431</v>
      </c>
      <c r="T69" s="48">
        <f>IF(S69="",IF(WEEKDAY(P67,1)=MOD($I$4+3,7)+1,P67,""),S69+1)</f>
        <v>42432</v>
      </c>
      <c r="U69" s="48">
        <f>IF(T69="",IF(WEEKDAY(P67,1)=MOD($I$4+4,7)+1,P67,""),T69+1)</f>
        <v>42433</v>
      </c>
      <c r="V69" s="48">
        <f>IF(U69="",IF(WEEKDAY(P67,1)=MOD($I$4+5,7)+1,P67,""),U69+1)</f>
        <v>42434</v>
      </c>
      <c r="X69" s="76"/>
      <c r="Y69" s="76"/>
      <c r="Z69" s="76"/>
      <c r="AA69" s="76"/>
    </row>
    <row r="70" spans="1:27" ht="12.75" customHeight="1">
      <c r="A70" s="55"/>
      <c r="B70" s="55"/>
      <c r="C70" s="55"/>
      <c r="D70" s="58"/>
      <c r="E70" s="58"/>
      <c r="F70" s="58"/>
      <c r="G70" s="6"/>
      <c r="H70" s="48">
        <f>IF(N69="","",IF(MONTH(N69+1)&lt;&gt;MONTH(N69),"",N69+1))</f>
        <v>42407</v>
      </c>
      <c r="I70" s="48">
        <f>IF(H70="","",IF(MONTH(H70+1)&lt;&gt;MONTH(H70),"",H70+1))</f>
        <v>42408</v>
      </c>
      <c r="J70" s="48">
        <f aca="true" t="shared" si="8" ref="J70:K74">IF(I70="","",IF(MONTH(I70+1)&lt;&gt;MONTH(I70),"",I70+1))</f>
        <v>42409</v>
      </c>
      <c r="K70" s="48">
        <f>IF(J70="","",IF(MONTH(J70+1)&lt;&gt;MONTH(J70),"",J70+1))</f>
        <v>42410</v>
      </c>
      <c r="L70" s="48">
        <f aca="true" t="shared" si="9" ref="L70:N74">IF(K70="","",IF(MONTH(K70+1)&lt;&gt;MONTH(K70),"",K70+1))</f>
        <v>42411</v>
      </c>
      <c r="M70" s="48">
        <f t="shared" si="9"/>
        <v>42412</v>
      </c>
      <c r="N70" s="48">
        <f t="shared" si="9"/>
        <v>42413</v>
      </c>
      <c r="O70" s="9"/>
      <c r="P70" s="48">
        <f>IF(V69="","",IF(MONTH(V69+1)&lt;&gt;MONTH(V69),"",V69+1))</f>
        <v>42435</v>
      </c>
      <c r="Q70" s="48">
        <f>IF(P70="","",IF(MONTH(P70+1)&lt;&gt;MONTH(P70),"",P70+1))</f>
        <v>42436</v>
      </c>
      <c r="R70" s="48">
        <f aca="true" t="shared" si="10" ref="R70:S74">IF(Q70="","",IF(MONTH(Q70+1)&lt;&gt;MONTH(Q70),"",Q70+1))</f>
        <v>42437</v>
      </c>
      <c r="S70" s="48">
        <f>IF(R70="","",IF(MONTH(R70+1)&lt;&gt;MONTH(R70),"",R70+1))</f>
        <v>42438</v>
      </c>
      <c r="T70" s="48">
        <f aca="true" t="shared" si="11" ref="T70:V74">IF(S70="","",IF(MONTH(S70+1)&lt;&gt;MONTH(S70),"",S70+1))</f>
        <v>42439</v>
      </c>
      <c r="U70" s="48">
        <f t="shared" si="11"/>
        <v>42440</v>
      </c>
      <c r="V70" s="48">
        <f t="shared" si="11"/>
        <v>42441</v>
      </c>
      <c r="X70" s="76"/>
      <c r="Y70" s="76"/>
      <c r="Z70" s="76"/>
      <c r="AA70" s="76"/>
    </row>
    <row r="71" spans="1:27" ht="12.75" customHeight="1">
      <c r="A71" s="71" t="str">
        <f>IF(ISERROR(MATCH(D67,arr_holidaydate,0)),"",INDEX(arr_holiday,MATCH(D67,arr_holidaydate,0)))</f>
        <v/>
      </c>
      <c r="B71" s="71"/>
      <c r="C71" s="71"/>
      <c r="D71" s="71"/>
      <c r="E71" s="61" t="str">
        <f>"W"&amp;TEXT(1+INT((D67-DATE(YEAR(D67+4-WEEKDAY(D67+6)),1,5)+WEEKDAY(DATE(YEAR(D67+4-WEEKDAY(D67+6)),1,3)))/7),"00")&amp;"-"&amp;WEEKDAY(D67,2)</f>
        <v>W07-7</v>
      </c>
      <c r="F71" s="61"/>
      <c r="H71" s="48">
        <f aca="true" t="shared" si="12" ref="H71:H74">IF(N70="","",IF(MONTH(N70+1)&lt;&gt;MONTH(N70),"",N70+1))</f>
        <v>42414</v>
      </c>
      <c r="I71" s="48">
        <f aca="true" t="shared" si="13" ref="I71:I74">IF(H71="","",IF(MONTH(H71+1)&lt;&gt;MONTH(H71),"",H71+1))</f>
        <v>42415</v>
      </c>
      <c r="J71" s="48">
        <f t="shared" si="8"/>
        <v>42416</v>
      </c>
      <c r="K71" s="48">
        <f t="shared" si="8"/>
        <v>42417</v>
      </c>
      <c r="L71" s="48">
        <f t="shared" si="9"/>
        <v>42418</v>
      </c>
      <c r="M71" s="48">
        <f t="shared" si="9"/>
        <v>42419</v>
      </c>
      <c r="N71" s="48">
        <f t="shared" si="9"/>
        <v>42420</v>
      </c>
      <c r="O71" s="9"/>
      <c r="P71" s="48">
        <f aca="true" t="shared" si="14" ref="P71:P74">IF(V70="","",IF(MONTH(V70+1)&lt;&gt;MONTH(V70),"",V70+1))</f>
        <v>42442</v>
      </c>
      <c r="Q71" s="48">
        <f aca="true" t="shared" si="15" ref="Q71:Q74">IF(P71="","",IF(MONTH(P71+1)&lt;&gt;MONTH(P71),"",P71+1))</f>
        <v>42443</v>
      </c>
      <c r="R71" s="48">
        <f t="shared" si="10"/>
        <v>42444</v>
      </c>
      <c r="S71" s="48">
        <f t="shared" si="10"/>
        <v>42445</v>
      </c>
      <c r="T71" s="48">
        <f t="shared" si="11"/>
        <v>42446</v>
      </c>
      <c r="U71" s="48">
        <f t="shared" si="11"/>
        <v>42447</v>
      </c>
      <c r="V71" s="48">
        <f t="shared" si="11"/>
        <v>42448</v>
      </c>
      <c r="X71" s="76"/>
      <c r="Y71" s="76"/>
      <c r="Z71" s="76"/>
      <c r="AA71" s="76"/>
    </row>
    <row r="72" spans="1:27" ht="12.75">
      <c r="A72" s="71" t="str">
        <f ca="1">IF(ISERROR(OFFSET(arr_holidaydate,-1+MATCH(D67,arr_holidaydate,0)+MATCH(D67,OFFSET(arr_holidaydate,MATCH(D67,arr_holidaydate,0),0,1000,1),0),-5,1,1)),"",OFFSET(arr_holidaydate,-1+MATCH(D67,arr_holidaydate,0)+MATCH(D67,OFFSET(arr_holidaydate,MATCH(D67,arr_holidaydate,0),0,1000,1),0),-5,1,1))</f>
        <v/>
      </c>
      <c r="B72" s="71"/>
      <c r="C72" s="71"/>
      <c r="D72" s="71"/>
      <c r="H72" s="48">
        <f t="shared" si="12"/>
        <v>42421</v>
      </c>
      <c r="I72" s="48">
        <f t="shared" si="13"/>
        <v>42422</v>
      </c>
      <c r="J72" s="48">
        <f t="shared" si="8"/>
        <v>42423</v>
      </c>
      <c r="K72" s="48">
        <f t="shared" si="8"/>
        <v>42424</v>
      </c>
      <c r="L72" s="48">
        <f t="shared" si="9"/>
        <v>42425</v>
      </c>
      <c r="M72" s="48">
        <f t="shared" si="9"/>
        <v>42426</v>
      </c>
      <c r="N72" s="48">
        <f t="shared" si="9"/>
        <v>42427</v>
      </c>
      <c r="O72" s="9"/>
      <c r="P72" s="48">
        <f t="shared" si="14"/>
        <v>42449</v>
      </c>
      <c r="Q72" s="48">
        <f t="shared" si="15"/>
        <v>42450</v>
      </c>
      <c r="R72" s="48">
        <f t="shared" si="10"/>
        <v>42451</v>
      </c>
      <c r="S72" s="48">
        <f t="shared" si="10"/>
        <v>42452</v>
      </c>
      <c r="T72" s="48">
        <f t="shared" si="11"/>
        <v>42453</v>
      </c>
      <c r="U72" s="48">
        <f t="shared" si="11"/>
        <v>42454</v>
      </c>
      <c r="V72" s="48">
        <f t="shared" si="11"/>
        <v>42455</v>
      </c>
      <c r="X72" s="76"/>
      <c r="Y72" s="76"/>
      <c r="Z72" s="76"/>
      <c r="AA72" s="76"/>
    </row>
    <row r="73" spans="1:27" ht="12.75">
      <c r="A73" s="71" t="str">
        <f ca="1">IF(ISERROR(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,"",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</f>
        <v/>
      </c>
      <c r="B73" s="71"/>
      <c r="C73" s="71"/>
      <c r="D73" s="71"/>
      <c r="H73" s="48">
        <f t="shared" si="12"/>
        <v>42428</v>
      </c>
      <c r="I73" s="48">
        <f t="shared" si="13"/>
        <v>42429</v>
      </c>
      <c r="J73" s="48" t="str">
        <f t="shared" si="8"/>
        <v/>
      </c>
      <c r="K73" s="48" t="str">
        <f t="shared" si="8"/>
        <v/>
      </c>
      <c r="L73" s="48" t="str">
        <f t="shared" si="9"/>
        <v/>
      </c>
      <c r="M73" s="48" t="str">
        <f t="shared" si="9"/>
        <v/>
      </c>
      <c r="N73" s="48" t="str">
        <f t="shared" si="9"/>
        <v/>
      </c>
      <c r="O73" s="9"/>
      <c r="P73" s="48">
        <f t="shared" si="14"/>
        <v>42456</v>
      </c>
      <c r="Q73" s="48">
        <f t="shared" si="15"/>
        <v>42457</v>
      </c>
      <c r="R73" s="48">
        <f t="shared" si="10"/>
        <v>42458</v>
      </c>
      <c r="S73" s="48">
        <f t="shared" si="10"/>
        <v>42459</v>
      </c>
      <c r="T73" s="48">
        <f t="shared" si="11"/>
        <v>42460</v>
      </c>
      <c r="U73" s="48" t="str">
        <f t="shared" si="11"/>
        <v/>
      </c>
      <c r="V73" s="48" t="str">
        <f t="shared" si="11"/>
        <v/>
      </c>
      <c r="X73" s="76"/>
      <c r="Y73" s="76"/>
      <c r="Z73" s="76"/>
      <c r="AA73" s="76"/>
    </row>
    <row r="74" spans="1:27" ht="12.75">
      <c r="A74" s="7"/>
      <c r="H74" s="48" t="str">
        <f t="shared" si="12"/>
        <v/>
      </c>
      <c r="I74" s="48" t="str">
        <f t="shared" si="13"/>
        <v/>
      </c>
      <c r="J74" s="48" t="str">
        <f t="shared" si="8"/>
        <v/>
      </c>
      <c r="K74" s="48" t="str">
        <f t="shared" si="8"/>
        <v/>
      </c>
      <c r="L74" s="48" t="str">
        <f t="shared" si="9"/>
        <v/>
      </c>
      <c r="M74" s="48" t="str">
        <f t="shared" si="9"/>
        <v/>
      </c>
      <c r="N74" s="48" t="str">
        <f t="shared" si="9"/>
        <v/>
      </c>
      <c r="O74" s="9"/>
      <c r="P74" s="48" t="str">
        <f t="shared" si="14"/>
        <v/>
      </c>
      <c r="Q74" s="48" t="str">
        <f t="shared" si="15"/>
        <v/>
      </c>
      <c r="R74" s="48" t="str">
        <f t="shared" si="10"/>
        <v/>
      </c>
      <c r="S74" s="48" t="str">
        <f t="shared" si="10"/>
        <v/>
      </c>
      <c r="T74" s="48" t="str">
        <f t="shared" si="11"/>
        <v/>
      </c>
      <c r="U74" s="48" t="str">
        <f t="shared" si="11"/>
        <v/>
      </c>
      <c r="V74" s="48" t="str">
        <f t="shared" si="11"/>
        <v/>
      </c>
      <c r="X74" s="76"/>
      <c r="Y74" s="76"/>
      <c r="Z74" s="76"/>
      <c r="AA74" s="76"/>
    </row>
    <row r="75" spans="1:27" ht="14.1" customHeight="1">
      <c r="A75" s="53" t="s">
        <v>69</v>
      </c>
      <c r="B75" s="53"/>
      <c r="C75" s="53"/>
      <c r="D75" s="53"/>
      <c r="E75" s="9"/>
      <c r="F75" s="33"/>
      <c r="G75" s="33"/>
      <c r="H75" s="33" t="s">
        <v>44</v>
      </c>
      <c r="I75" s="33"/>
      <c r="J75" s="33"/>
      <c r="K75" s="33"/>
      <c r="L75" s="33"/>
      <c r="M75" s="33"/>
      <c r="N75" s="33"/>
      <c r="O75" s="26"/>
      <c r="P75" s="53" t="s">
        <v>7</v>
      </c>
      <c r="Q75" s="53"/>
      <c r="R75" s="53"/>
      <c r="S75" s="53"/>
      <c r="T75" s="53"/>
      <c r="U75" s="53"/>
      <c r="V75" s="53"/>
      <c r="X75" s="76"/>
      <c r="Y75" s="76"/>
      <c r="Z75" s="76"/>
      <c r="AA75" s="76"/>
    </row>
    <row r="76" spans="1:27" ht="12.75" customHeight="1">
      <c r="A76" s="70" t="str">
        <f>IF(ISERROR(X68)," - "," - "&amp;X68)</f>
        <v xml:space="preserve"> - </v>
      </c>
      <c r="B76" s="70"/>
      <c r="C76" s="70"/>
      <c r="D76" s="70"/>
      <c r="F76" s="59">
        <v>7</v>
      </c>
      <c r="G76" s="27" t="s">
        <v>48</v>
      </c>
      <c r="H76" s="14"/>
      <c r="I76" s="14"/>
      <c r="J76" s="14"/>
      <c r="K76" s="14"/>
      <c r="L76" s="14"/>
      <c r="M76" s="14"/>
      <c r="N76" s="14"/>
      <c r="O76" s="12"/>
      <c r="P76" s="14"/>
      <c r="Q76" s="14"/>
      <c r="R76" s="14"/>
      <c r="S76" s="14"/>
      <c r="T76" s="14"/>
      <c r="U76" s="14"/>
      <c r="V76" s="14"/>
      <c r="X76" s="76"/>
      <c r="Y76" s="76"/>
      <c r="Z76" s="76"/>
      <c r="AA76" s="76"/>
    </row>
    <row r="77" spans="1:27" ht="12.75" customHeight="1">
      <c r="A77" s="70" t="str">
        <f aca="true" t="shared" si="16" ref="A77:A85">IF(ISERROR(X69)," - "," - "&amp;X69)</f>
        <v xml:space="preserve"> - </v>
      </c>
      <c r="B77" s="70"/>
      <c r="C77" s="70"/>
      <c r="D77" s="70"/>
      <c r="F77" s="60"/>
      <c r="G77" s="28" t="s">
        <v>45</v>
      </c>
      <c r="H77" s="15"/>
      <c r="I77" s="15"/>
      <c r="J77" s="15"/>
      <c r="K77" s="15"/>
      <c r="L77" s="15"/>
      <c r="M77" s="15"/>
      <c r="N77" s="15"/>
      <c r="O77" s="12"/>
      <c r="P77" s="16"/>
      <c r="Q77" s="16"/>
      <c r="R77" s="16"/>
      <c r="S77" s="16"/>
      <c r="T77" s="16"/>
      <c r="U77" s="16"/>
      <c r="V77" s="16"/>
      <c r="X77" s="76"/>
      <c r="Y77" s="76"/>
      <c r="Z77" s="76"/>
      <c r="AA77" s="76"/>
    </row>
    <row r="78" spans="1:27" ht="12.75" customHeight="1">
      <c r="A78" s="70" t="str">
        <f t="shared" si="16"/>
        <v xml:space="preserve"> - </v>
      </c>
      <c r="B78" s="70"/>
      <c r="C78" s="70"/>
      <c r="D78" s="70"/>
      <c r="F78" s="59">
        <f>IF(F76=12,1,F76+1)</f>
        <v>8</v>
      </c>
      <c r="G78" s="27" t="s">
        <v>48</v>
      </c>
      <c r="H78" s="14"/>
      <c r="I78" s="14"/>
      <c r="J78" s="14"/>
      <c r="K78" s="14"/>
      <c r="L78" s="14"/>
      <c r="M78" s="14"/>
      <c r="N78" s="14"/>
      <c r="O78" s="12"/>
      <c r="P78" s="16"/>
      <c r="Q78" s="16"/>
      <c r="R78" s="16"/>
      <c r="S78" s="16"/>
      <c r="T78" s="16"/>
      <c r="U78" s="16"/>
      <c r="V78" s="16"/>
      <c r="X78" s="76"/>
      <c r="Y78" s="76"/>
      <c r="Z78" s="76"/>
      <c r="AA78" s="76"/>
    </row>
    <row r="79" spans="1:27" ht="12.75" customHeight="1">
      <c r="A79" s="70" t="str">
        <f t="shared" si="16"/>
        <v xml:space="preserve"> - </v>
      </c>
      <c r="B79" s="70"/>
      <c r="C79" s="70"/>
      <c r="D79" s="70"/>
      <c r="F79" s="59"/>
      <c r="G79" s="29" t="s">
        <v>46</v>
      </c>
      <c r="H79" s="16"/>
      <c r="I79" s="16"/>
      <c r="J79" s="16"/>
      <c r="K79" s="16"/>
      <c r="L79" s="16"/>
      <c r="M79" s="16"/>
      <c r="N79" s="16"/>
      <c r="O79" s="12"/>
      <c r="P79" s="16"/>
      <c r="Q79" s="16"/>
      <c r="R79" s="16"/>
      <c r="S79" s="16"/>
      <c r="T79" s="16"/>
      <c r="U79" s="16"/>
      <c r="V79" s="16"/>
      <c r="X79" s="76"/>
      <c r="Y79" s="76"/>
      <c r="Z79" s="76"/>
      <c r="AA79" s="76"/>
    </row>
    <row r="80" spans="1:27" ht="12.75" customHeight="1">
      <c r="A80" s="70" t="str">
        <f t="shared" si="16"/>
        <v xml:space="preserve"> - </v>
      </c>
      <c r="B80" s="70"/>
      <c r="C80" s="70"/>
      <c r="D80" s="70"/>
      <c r="F80" s="67"/>
      <c r="G80" s="29" t="s">
        <v>45</v>
      </c>
      <c r="H80" s="16"/>
      <c r="I80" s="16"/>
      <c r="J80" s="16"/>
      <c r="K80" s="16"/>
      <c r="L80" s="16"/>
      <c r="M80" s="16"/>
      <c r="N80" s="16"/>
      <c r="O80" s="12"/>
      <c r="P80" s="16"/>
      <c r="Q80" s="16"/>
      <c r="R80" s="16"/>
      <c r="S80" s="16"/>
      <c r="T80" s="16"/>
      <c r="U80" s="16"/>
      <c r="V80" s="16"/>
      <c r="X80" s="76"/>
      <c r="Y80" s="76"/>
      <c r="Z80" s="76"/>
      <c r="AA80" s="76"/>
    </row>
    <row r="81" spans="1:27" ht="12.75" customHeight="1">
      <c r="A81" s="70" t="str">
        <f t="shared" si="16"/>
        <v xml:space="preserve"> - </v>
      </c>
      <c r="B81" s="70"/>
      <c r="C81" s="70"/>
      <c r="D81" s="70"/>
      <c r="F81" s="67"/>
      <c r="G81" s="30" t="s">
        <v>47</v>
      </c>
      <c r="H81" s="17"/>
      <c r="I81" s="17"/>
      <c r="J81" s="17"/>
      <c r="K81" s="17"/>
      <c r="L81" s="17"/>
      <c r="M81" s="17"/>
      <c r="N81" s="17"/>
      <c r="O81" s="12"/>
      <c r="P81" s="16"/>
      <c r="Q81" s="16"/>
      <c r="R81" s="16"/>
      <c r="S81" s="16"/>
      <c r="T81" s="16"/>
      <c r="U81" s="16"/>
      <c r="V81" s="16"/>
      <c r="X81" s="76"/>
      <c r="Y81" s="76"/>
      <c r="Z81" s="76"/>
      <c r="AA81" s="76"/>
    </row>
    <row r="82" spans="1:22" ht="12.75" customHeight="1">
      <c r="A82" s="70" t="str">
        <f t="shared" si="16"/>
        <v xml:space="preserve"> - </v>
      </c>
      <c r="B82" s="70"/>
      <c r="C82" s="70"/>
      <c r="D82" s="70"/>
      <c r="F82" s="69">
        <f>IF(F78=12,1,F78+1)</f>
        <v>9</v>
      </c>
      <c r="G82" s="31" t="s">
        <v>48</v>
      </c>
      <c r="H82" s="18"/>
      <c r="I82" s="18"/>
      <c r="J82" s="18"/>
      <c r="K82" s="18"/>
      <c r="L82" s="18"/>
      <c r="M82" s="18"/>
      <c r="N82" s="18"/>
      <c r="O82" s="12"/>
      <c r="P82" s="16"/>
      <c r="Q82" s="16"/>
      <c r="R82" s="16"/>
      <c r="S82" s="16"/>
      <c r="T82" s="16"/>
      <c r="U82" s="16"/>
      <c r="V82" s="16"/>
    </row>
    <row r="83" spans="1:22" ht="12.75" customHeight="1">
      <c r="A83" s="70" t="str">
        <f t="shared" si="16"/>
        <v xml:space="preserve"> - </v>
      </c>
      <c r="B83" s="70"/>
      <c r="C83" s="70"/>
      <c r="D83" s="70"/>
      <c r="F83" s="59"/>
      <c r="G83" s="29" t="s">
        <v>46</v>
      </c>
      <c r="H83" s="16"/>
      <c r="I83" s="16"/>
      <c r="J83" s="16"/>
      <c r="K83" s="16"/>
      <c r="L83" s="16"/>
      <c r="M83" s="16"/>
      <c r="N83" s="16"/>
      <c r="O83" s="12"/>
      <c r="P83" s="16"/>
      <c r="Q83" s="16"/>
      <c r="R83" s="16"/>
      <c r="S83" s="16"/>
      <c r="T83" s="16"/>
      <c r="U83" s="16"/>
      <c r="V83" s="16"/>
    </row>
    <row r="84" spans="1:22" ht="12.75" customHeight="1">
      <c r="A84" s="70" t="str">
        <f t="shared" si="16"/>
        <v xml:space="preserve"> - </v>
      </c>
      <c r="B84" s="70"/>
      <c r="C84" s="70"/>
      <c r="D84" s="70"/>
      <c r="F84" s="67"/>
      <c r="G84" s="29" t="s">
        <v>45</v>
      </c>
      <c r="H84" s="16"/>
      <c r="I84" s="16"/>
      <c r="J84" s="16"/>
      <c r="K84" s="16"/>
      <c r="L84" s="16"/>
      <c r="M84" s="16"/>
      <c r="N84" s="16"/>
      <c r="O84" s="12"/>
      <c r="P84" s="16"/>
      <c r="Q84" s="16"/>
      <c r="R84" s="16"/>
      <c r="S84" s="16"/>
      <c r="T84" s="16"/>
      <c r="U84" s="16"/>
      <c r="V84" s="16"/>
    </row>
    <row r="85" spans="1:22" ht="12.75" customHeight="1">
      <c r="A85" s="70" t="str">
        <f t="shared" si="16"/>
        <v xml:space="preserve"> - </v>
      </c>
      <c r="B85" s="70"/>
      <c r="C85" s="70"/>
      <c r="D85" s="70"/>
      <c r="F85" s="68"/>
      <c r="G85" s="32" t="s">
        <v>47</v>
      </c>
      <c r="H85" s="19"/>
      <c r="I85" s="19"/>
      <c r="J85" s="19"/>
      <c r="K85" s="19"/>
      <c r="L85" s="19"/>
      <c r="M85" s="19"/>
      <c r="N85" s="19"/>
      <c r="O85" s="12"/>
      <c r="P85" s="16"/>
      <c r="Q85" s="16"/>
      <c r="R85" s="16"/>
      <c r="S85" s="16"/>
      <c r="T85" s="16"/>
      <c r="U85" s="16"/>
      <c r="V85" s="16"/>
    </row>
    <row r="86" spans="1:22" ht="12.75" customHeight="1">
      <c r="A86" s="12"/>
      <c r="B86" s="12"/>
      <c r="C86" s="12"/>
      <c r="D86" s="12"/>
      <c r="F86" s="69">
        <f>IF(F82=12,1,F82+1)</f>
        <v>10</v>
      </c>
      <c r="G86" s="31" t="s">
        <v>48</v>
      </c>
      <c r="H86" s="18"/>
      <c r="I86" s="18"/>
      <c r="J86" s="18"/>
      <c r="K86" s="18"/>
      <c r="L86" s="18"/>
      <c r="M86" s="18"/>
      <c r="N86" s="18"/>
      <c r="O86" s="12"/>
      <c r="P86" s="16"/>
      <c r="Q86" s="16"/>
      <c r="R86" s="16"/>
      <c r="S86" s="16"/>
      <c r="T86" s="16"/>
      <c r="U86" s="16"/>
      <c r="V86" s="16"/>
    </row>
    <row r="87" spans="1:22" ht="12.75" customHeight="1">
      <c r="A87" s="34" t="s">
        <v>39</v>
      </c>
      <c r="B87" s="35" t="s">
        <v>38</v>
      </c>
      <c r="C87" s="73" t="s">
        <v>40</v>
      </c>
      <c r="D87" s="73"/>
      <c r="F87" s="59"/>
      <c r="G87" s="29" t="s">
        <v>46</v>
      </c>
      <c r="H87" s="16"/>
      <c r="I87" s="16"/>
      <c r="J87" s="16"/>
      <c r="K87" s="16"/>
      <c r="L87" s="16"/>
      <c r="M87" s="16"/>
      <c r="N87" s="16"/>
      <c r="O87" s="12"/>
      <c r="P87" s="16"/>
      <c r="Q87" s="16"/>
      <c r="R87" s="16"/>
      <c r="S87" s="16"/>
      <c r="T87" s="16"/>
      <c r="U87" s="16"/>
      <c r="V87" s="16"/>
    </row>
    <row r="88" spans="1:22" ht="12.75" customHeight="1">
      <c r="A88" s="20"/>
      <c r="B88" s="21"/>
      <c r="C88" s="22"/>
      <c r="D88" s="23"/>
      <c r="F88" s="67"/>
      <c r="G88" s="29" t="s">
        <v>45</v>
      </c>
      <c r="H88" s="16"/>
      <c r="I88" s="16"/>
      <c r="J88" s="16"/>
      <c r="K88" s="16"/>
      <c r="L88" s="16"/>
      <c r="M88" s="16"/>
      <c r="N88" s="16"/>
      <c r="O88" s="12"/>
      <c r="P88" s="16"/>
      <c r="Q88" s="16"/>
      <c r="R88" s="16"/>
      <c r="S88" s="16"/>
      <c r="T88" s="16"/>
      <c r="U88" s="16"/>
      <c r="V88" s="16"/>
    </row>
    <row r="89" spans="1:22" ht="12.75" customHeight="1">
      <c r="A89" s="20"/>
      <c r="B89" s="21"/>
      <c r="C89" s="24"/>
      <c r="D89" s="25"/>
      <c r="F89" s="68"/>
      <c r="G89" s="32" t="s">
        <v>47</v>
      </c>
      <c r="H89" s="19"/>
      <c r="I89" s="19"/>
      <c r="J89" s="19"/>
      <c r="K89" s="19"/>
      <c r="L89" s="19"/>
      <c r="M89" s="19"/>
      <c r="N89" s="19"/>
      <c r="O89" s="12"/>
      <c r="P89" s="16"/>
      <c r="Q89" s="16"/>
      <c r="R89" s="16"/>
      <c r="S89" s="16"/>
      <c r="T89" s="16"/>
      <c r="U89" s="16"/>
      <c r="V89" s="16"/>
    </row>
    <row r="90" spans="1:22" ht="12.75" customHeight="1">
      <c r="A90" s="20"/>
      <c r="B90" s="21"/>
      <c r="C90" s="24"/>
      <c r="D90" s="25"/>
      <c r="F90" s="69">
        <f>IF(F86=12,1,F86+1)</f>
        <v>11</v>
      </c>
      <c r="G90" s="31" t="s">
        <v>48</v>
      </c>
      <c r="H90" s="18"/>
      <c r="I90" s="18"/>
      <c r="J90" s="18"/>
      <c r="K90" s="18"/>
      <c r="L90" s="18"/>
      <c r="M90" s="18"/>
      <c r="N90" s="18"/>
      <c r="O90" s="12"/>
      <c r="P90" s="16"/>
      <c r="Q90" s="16"/>
      <c r="R90" s="16"/>
      <c r="S90" s="16"/>
      <c r="T90" s="16"/>
      <c r="U90" s="16"/>
      <c r="V90" s="16"/>
    </row>
    <row r="91" spans="1:22" ht="12.75" customHeight="1">
      <c r="A91" s="20"/>
      <c r="B91" s="21"/>
      <c r="C91" s="24"/>
      <c r="D91" s="25"/>
      <c r="F91" s="59"/>
      <c r="G91" s="29" t="s">
        <v>46</v>
      </c>
      <c r="H91" s="16"/>
      <c r="I91" s="16"/>
      <c r="J91" s="16"/>
      <c r="K91" s="16"/>
      <c r="L91" s="16"/>
      <c r="M91" s="16"/>
      <c r="N91" s="16"/>
      <c r="O91" s="12"/>
      <c r="P91" s="16"/>
      <c r="Q91" s="16"/>
      <c r="R91" s="16"/>
      <c r="S91" s="16"/>
      <c r="T91" s="16"/>
      <c r="U91" s="16"/>
      <c r="V91" s="16"/>
    </row>
    <row r="92" spans="1:22" ht="12.75" customHeight="1">
      <c r="A92" s="20"/>
      <c r="B92" s="21"/>
      <c r="C92" s="24"/>
      <c r="D92" s="25"/>
      <c r="F92" s="67"/>
      <c r="G92" s="29" t="s">
        <v>45</v>
      </c>
      <c r="H92" s="16"/>
      <c r="I92" s="16"/>
      <c r="J92" s="16"/>
      <c r="K92" s="16"/>
      <c r="L92" s="16"/>
      <c r="M92" s="16"/>
      <c r="N92" s="16"/>
      <c r="O92" s="12"/>
      <c r="P92" s="16"/>
      <c r="Q92" s="16"/>
      <c r="R92" s="16"/>
      <c r="S92" s="16"/>
      <c r="T92" s="16"/>
      <c r="U92" s="16"/>
      <c r="V92" s="16"/>
    </row>
    <row r="93" spans="1:22" ht="12.75" customHeight="1">
      <c r="A93" s="20"/>
      <c r="B93" s="21"/>
      <c r="C93" s="24"/>
      <c r="D93" s="25"/>
      <c r="F93" s="68"/>
      <c r="G93" s="32" t="s">
        <v>47</v>
      </c>
      <c r="H93" s="19"/>
      <c r="I93" s="19"/>
      <c r="J93" s="19"/>
      <c r="K93" s="19"/>
      <c r="L93" s="19"/>
      <c r="M93" s="19"/>
      <c r="N93" s="19"/>
      <c r="O93" s="12"/>
      <c r="P93" s="16"/>
      <c r="Q93" s="16"/>
      <c r="R93" s="16"/>
      <c r="S93" s="16"/>
      <c r="T93" s="16"/>
      <c r="U93" s="16"/>
      <c r="V93" s="16"/>
    </row>
    <row r="94" spans="1:22" ht="12.75" customHeight="1">
      <c r="A94" s="20"/>
      <c r="B94" s="21"/>
      <c r="C94" s="24"/>
      <c r="D94" s="25"/>
      <c r="F94" s="69">
        <f>IF(F90=12,1,F90+1)</f>
        <v>12</v>
      </c>
      <c r="G94" s="31" t="s">
        <v>48</v>
      </c>
      <c r="H94" s="18"/>
      <c r="I94" s="18"/>
      <c r="J94" s="18"/>
      <c r="K94" s="18"/>
      <c r="L94" s="18"/>
      <c r="M94" s="18"/>
      <c r="N94" s="18"/>
      <c r="O94" s="12"/>
      <c r="P94" s="16"/>
      <c r="Q94" s="16"/>
      <c r="R94" s="16"/>
      <c r="S94" s="16"/>
      <c r="T94" s="16"/>
      <c r="U94" s="16"/>
      <c r="V94" s="16"/>
    </row>
    <row r="95" spans="1:22" ht="12.75" customHeight="1">
      <c r="A95" s="20"/>
      <c r="B95" s="21"/>
      <c r="C95" s="24"/>
      <c r="D95" s="25"/>
      <c r="F95" s="59"/>
      <c r="G95" s="29" t="s">
        <v>46</v>
      </c>
      <c r="H95" s="16"/>
      <c r="I95" s="16"/>
      <c r="J95" s="16"/>
      <c r="K95" s="16"/>
      <c r="L95" s="16"/>
      <c r="M95" s="16"/>
      <c r="N95" s="16"/>
      <c r="O95" s="12"/>
      <c r="P95" s="16"/>
      <c r="Q95" s="16"/>
      <c r="R95" s="16"/>
      <c r="S95" s="16"/>
      <c r="T95" s="16"/>
      <c r="U95" s="16"/>
      <c r="V95" s="16"/>
    </row>
    <row r="96" spans="1:22" ht="12.75" customHeight="1">
      <c r="A96" s="20"/>
      <c r="B96" s="21"/>
      <c r="C96" s="24"/>
      <c r="D96" s="25"/>
      <c r="F96" s="67"/>
      <c r="G96" s="29" t="s">
        <v>45</v>
      </c>
      <c r="H96" s="16"/>
      <c r="I96" s="16"/>
      <c r="J96" s="16"/>
      <c r="K96" s="16"/>
      <c r="L96" s="16"/>
      <c r="M96" s="16"/>
      <c r="N96" s="16"/>
      <c r="O96" s="12"/>
      <c r="P96" s="16"/>
      <c r="Q96" s="16"/>
      <c r="R96" s="16"/>
      <c r="S96" s="16"/>
      <c r="T96" s="16"/>
      <c r="U96" s="16"/>
      <c r="V96" s="16"/>
    </row>
    <row r="97" spans="1:22" ht="12.75" customHeight="1">
      <c r="A97" s="20"/>
      <c r="B97" s="21"/>
      <c r="C97" s="24"/>
      <c r="D97" s="25"/>
      <c r="F97" s="68"/>
      <c r="G97" s="32" t="s">
        <v>47</v>
      </c>
      <c r="H97" s="19"/>
      <c r="I97" s="19"/>
      <c r="J97" s="19"/>
      <c r="K97" s="19"/>
      <c r="L97" s="19"/>
      <c r="M97" s="19"/>
      <c r="N97" s="19"/>
      <c r="O97" s="12"/>
      <c r="P97" s="16"/>
      <c r="Q97" s="16"/>
      <c r="R97" s="16"/>
      <c r="S97" s="16"/>
      <c r="T97" s="16"/>
      <c r="U97" s="16"/>
      <c r="V97" s="16"/>
    </row>
    <row r="98" spans="1:22" ht="12.75" customHeight="1">
      <c r="A98" s="20"/>
      <c r="B98" s="21"/>
      <c r="C98" s="24"/>
      <c r="D98" s="25"/>
      <c r="F98" s="69">
        <f>IF(F94=12,1,F94+1)</f>
        <v>1</v>
      </c>
      <c r="G98" s="31" t="s">
        <v>48</v>
      </c>
      <c r="H98" s="18"/>
      <c r="I98" s="18"/>
      <c r="J98" s="18"/>
      <c r="K98" s="18"/>
      <c r="L98" s="18"/>
      <c r="M98" s="18"/>
      <c r="N98" s="18"/>
      <c r="O98" s="12"/>
      <c r="P98" s="16"/>
      <c r="Q98" s="16"/>
      <c r="R98" s="16"/>
      <c r="S98" s="16"/>
      <c r="T98" s="16"/>
      <c r="U98" s="16"/>
      <c r="V98" s="16"/>
    </row>
    <row r="99" spans="1:22" ht="12.75" customHeight="1">
      <c r="A99" s="20"/>
      <c r="B99" s="21"/>
      <c r="C99" s="24"/>
      <c r="D99" s="25"/>
      <c r="F99" s="59"/>
      <c r="G99" s="29" t="s">
        <v>46</v>
      </c>
      <c r="H99" s="16"/>
      <c r="I99" s="16"/>
      <c r="J99" s="16"/>
      <c r="K99" s="16"/>
      <c r="L99" s="16"/>
      <c r="M99" s="16"/>
      <c r="N99" s="16"/>
      <c r="O99" s="12"/>
      <c r="P99" s="16"/>
      <c r="Q99" s="16"/>
      <c r="R99" s="16"/>
      <c r="S99" s="16"/>
      <c r="T99" s="16"/>
      <c r="U99" s="16"/>
      <c r="V99" s="16"/>
    </row>
    <row r="100" spans="1:22" ht="12.75" customHeight="1">
      <c r="A100" s="20"/>
      <c r="B100" s="21"/>
      <c r="C100" s="24"/>
      <c r="D100" s="25"/>
      <c r="F100" s="67"/>
      <c r="G100" s="29" t="s">
        <v>45</v>
      </c>
      <c r="H100" s="16"/>
      <c r="I100" s="16"/>
      <c r="J100" s="16"/>
      <c r="K100" s="16"/>
      <c r="L100" s="16"/>
      <c r="M100" s="16"/>
      <c r="N100" s="16"/>
      <c r="O100" s="12"/>
      <c r="P100" s="16"/>
      <c r="Q100" s="16"/>
      <c r="R100" s="16"/>
      <c r="S100" s="16"/>
      <c r="T100" s="16"/>
      <c r="U100" s="16"/>
      <c r="V100" s="16"/>
    </row>
    <row r="101" spans="1:22" ht="12.75" customHeight="1">
      <c r="A101" s="20"/>
      <c r="B101" s="21"/>
      <c r="C101" s="24"/>
      <c r="D101" s="25"/>
      <c r="F101" s="68"/>
      <c r="G101" s="32" t="s">
        <v>47</v>
      </c>
      <c r="H101" s="19"/>
      <c r="I101" s="19"/>
      <c r="J101" s="19"/>
      <c r="K101" s="19"/>
      <c r="L101" s="19"/>
      <c r="M101" s="19"/>
      <c r="N101" s="19"/>
      <c r="O101" s="12"/>
      <c r="P101" s="16"/>
      <c r="Q101" s="16"/>
      <c r="R101" s="16"/>
      <c r="S101" s="16"/>
      <c r="T101" s="16"/>
      <c r="U101" s="16"/>
      <c r="V101" s="16"/>
    </row>
    <row r="102" spans="1:22" ht="12.75" customHeight="1">
      <c r="A102" s="20"/>
      <c r="B102" s="21"/>
      <c r="C102" s="24"/>
      <c r="D102" s="25"/>
      <c r="F102" s="69">
        <f>IF(F98=12,1,F98+1)</f>
        <v>2</v>
      </c>
      <c r="G102" s="31" t="s">
        <v>48</v>
      </c>
      <c r="H102" s="18"/>
      <c r="I102" s="18"/>
      <c r="J102" s="18"/>
      <c r="K102" s="18"/>
      <c r="L102" s="18"/>
      <c r="M102" s="18"/>
      <c r="N102" s="18"/>
      <c r="O102" s="12"/>
      <c r="P102" s="16"/>
      <c r="Q102" s="16"/>
      <c r="R102" s="16"/>
      <c r="S102" s="16"/>
      <c r="T102" s="16"/>
      <c r="U102" s="16"/>
      <c r="V102" s="16"/>
    </row>
    <row r="103" spans="1:22" ht="12.75" customHeight="1">
      <c r="A103" s="20"/>
      <c r="B103" s="21"/>
      <c r="C103" s="24"/>
      <c r="D103" s="25"/>
      <c r="F103" s="59"/>
      <c r="G103" s="29" t="s">
        <v>46</v>
      </c>
      <c r="H103" s="16"/>
      <c r="I103" s="16"/>
      <c r="J103" s="16"/>
      <c r="K103" s="16"/>
      <c r="L103" s="16"/>
      <c r="M103" s="16"/>
      <c r="N103" s="16"/>
      <c r="O103" s="12"/>
      <c r="P103" s="16"/>
      <c r="Q103" s="16"/>
      <c r="R103" s="16"/>
      <c r="S103" s="16"/>
      <c r="T103" s="16"/>
      <c r="U103" s="16"/>
      <c r="V103" s="16"/>
    </row>
    <row r="104" spans="6:22" ht="12.75" customHeight="1">
      <c r="F104" s="67"/>
      <c r="G104" s="29" t="s">
        <v>45</v>
      </c>
      <c r="H104" s="16"/>
      <c r="I104" s="16"/>
      <c r="J104" s="16"/>
      <c r="K104" s="16"/>
      <c r="L104" s="16"/>
      <c r="M104" s="16"/>
      <c r="N104" s="16"/>
      <c r="O104" s="12"/>
      <c r="P104" s="16"/>
      <c r="Q104" s="16"/>
      <c r="R104" s="16"/>
      <c r="S104" s="16"/>
      <c r="T104" s="16"/>
      <c r="U104" s="16"/>
      <c r="V104" s="16"/>
    </row>
    <row r="105" spans="1:22" ht="12.75" customHeight="1">
      <c r="A105" s="72" t="s">
        <v>43</v>
      </c>
      <c r="B105" s="72"/>
      <c r="C105" s="73" t="s">
        <v>50</v>
      </c>
      <c r="D105" s="73"/>
      <c r="F105" s="68"/>
      <c r="G105" s="32" t="s">
        <v>47</v>
      </c>
      <c r="H105" s="19"/>
      <c r="I105" s="19"/>
      <c r="J105" s="19"/>
      <c r="K105" s="19"/>
      <c r="L105" s="19"/>
      <c r="M105" s="19"/>
      <c r="N105" s="19"/>
      <c r="O105" s="12"/>
      <c r="P105" s="16"/>
      <c r="Q105" s="16"/>
      <c r="R105" s="16"/>
      <c r="S105" s="16"/>
      <c r="T105" s="16"/>
      <c r="U105" s="16"/>
      <c r="V105" s="16"/>
    </row>
    <row r="106" spans="1:22" ht="12.75" customHeight="1">
      <c r="A106" s="63"/>
      <c r="B106" s="64"/>
      <c r="C106" s="65"/>
      <c r="D106" s="66"/>
      <c r="F106" s="69">
        <f>IF(F102=12,1,F102+1)</f>
        <v>3</v>
      </c>
      <c r="G106" s="31" t="s">
        <v>48</v>
      </c>
      <c r="H106" s="18"/>
      <c r="I106" s="18"/>
      <c r="J106" s="18"/>
      <c r="K106" s="18"/>
      <c r="L106" s="18"/>
      <c r="M106" s="18"/>
      <c r="N106" s="18"/>
      <c r="O106" s="12"/>
      <c r="P106" s="16"/>
      <c r="Q106" s="16"/>
      <c r="R106" s="16"/>
      <c r="S106" s="16"/>
      <c r="T106" s="16"/>
      <c r="U106" s="16"/>
      <c r="V106" s="16"/>
    </row>
    <row r="107" spans="1:22" ht="12.75" customHeight="1">
      <c r="A107" s="63"/>
      <c r="B107" s="64"/>
      <c r="C107" s="65"/>
      <c r="D107" s="66"/>
      <c r="F107" s="59"/>
      <c r="G107" s="29" t="s">
        <v>46</v>
      </c>
      <c r="H107" s="16"/>
      <c r="I107" s="16"/>
      <c r="J107" s="16"/>
      <c r="K107" s="16"/>
      <c r="L107" s="16"/>
      <c r="M107" s="16"/>
      <c r="N107" s="16"/>
      <c r="O107" s="12"/>
      <c r="P107" s="16"/>
      <c r="Q107" s="16"/>
      <c r="R107" s="16"/>
      <c r="S107" s="16"/>
      <c r="T107" s="16"/>
      <c r="U107" s="16"/>
      <c r="V107" s="16"/>
    </row>
    <row r="108" spans="1:22" ht="12.75" customHeight="1">
      <c r="A108" s="63"/>
      <c r="B108" s="64"/>
      <c r="C108" s="65"/>
      <c r="D108" s="66"/>
      <c r="F108" s="67"/>
      <c r="G108" s="29" t="s">
        <v>45</v>
      </c>
      <c r="H108" s="16"/>
      <c r="I108" s="16"/>
      <c r="J108" s="16"/>
      <c r="K108" s="16"/>
      <c r="L108" s="16"/>
      <c r="M108" s="16"/>
      <c r="N108" s="16"/>
      <c r="O108" s="12"/>
      <c r="P108" s="16"/>
      <c r="Q108" s="16"/>
      <c r="R108" s="16"/>
      <c r="S108" s="16"/>
      <c r="T108" s="16"/>
      <c r="U108" s="16"/>
      <c r="V108" s="16"/>
    </row>
    <row r="109" spans="1:22" ht="12.75" customHeight="1">
      <c r="A109" s="63"/>
      <c r="B109" s="64"/>
      <c r="C109" s="65"/>
      <c r="D109" s="66"/>
      <c r="F109" s="68"/>
      <c r="G109" s="32" t="s">
        <v>47</v>
      </c>
      <c r="H109" s="19"/>
      <c r="I109" s="19"/>
      <c r="J109" s="19"/>
      <c r="K109" s="19"/>
      <c r="L109" s="19"/>
      <c r="M109" s="19"/>
      <c r="N109" s="19"/>
      <c r="O109" s="12"/>
      <c r="P109" s="16"/>
      <c r="Q109" s="16"/>
      <c r="R109" s="16"/>
      <c r="S109" s="16"/>
      <c r="T109" s="16"/>
      <c r="U109" s="16"/>
      <c r="V109" s="16"/>
    </row>
    <row r="110" spans="1:22" ht="12.75" customHeight="1">
      <c r="A110" s="63"/>
      <c r="B110" s="64"/>
      <c r="C110" s="65"/>
      <c r="D110" s="66"/>
      <c r="F110" s="69">
        <f>IF(F106=12,1,F106+1)</f>
        <v>4</v>
      </c>
      <c r="G110" s="31" t="s">
        <v>48</v>
      </c>
      <c r="H110" s="18"/>
      <c r="I110" s="18"/>
      <c r="J110" s="18"/>
      <c r="K110" s="18"/>
      <c r="L110" s="18"/>
      <c r="M110" s="18"/>
      <c r="N110" s="18"/>
      <c r="O110" s="12"/>
      <c r="P110" s="16"/>
      <c r="Q110" s="16"/>
      <c r="R110" s="16"/>
      <c r="S110" s="16"/>
      <c r="T110" s="16"/>
      <c r="U110" s="16"/>
      <c r="V110" s="16"/>
    </row>
    <row r="111" spans="1:22" ht="12.75" customHeight="1">
      <c r="A111" s="63"/>
      <c r="B111" s="64"/>
      <c r="C111" s="65"/>
      <c r="D111" s="66"/>
      <c r="F111" s="59"/>
      <c r="G111" s="29" t="s">
        <v>46</v>
      </c>
      <c r="H111" s="16"/>
      <c r="I111" s="16"/>
      <c r="J111" s="16"/>
      <c r="K111" s="16"/>
      <c r="L111" s="16"/>
      <c r="M111" s="16"/>
      <c r="N111" s="16"/>
      <c r="O111" s="12"/>
      <c r="P111" s="16"/>
      <c r="Q111" s="16"/>
      <c r="R111" s="16"/>
      <c r="S111" s="16"/>
      <c r="T111" s="16"/>
      <c r="U111" s="16"/>
      <c r="V111" s="16"/>
    </row>
    <row r="112" spans="1:22" ht="12.75" customHeight="1">
      <c r="A112" s="63"/>
      <c r="B112" s="64"/>
      <c r="C112" s="65"/>
      <c r="D112" s="66"/>
      <c r="F112" s="67"/>
      <c r="G112" s="29" t="s">
        <v>45</v>
      </c>
      <c r="H112" s="16"/>
      <c r="I112" s="16"/>
      <c r="J112" s="16"/>
      <c r="K112" s="16"/>
      <c r="L112" s="16"/>
      <c r="M112" s="16"/>
      <c r="N112" s="16"/>
      <c r="O112" s="12"/>
      <c r="P112" s="16"/>
      <c r="Q112" s="16"/>
      <c r="R112" s="16"/>
      <c r="S112" s="16"/>
      <c r="T112" s="16"/>
      <c r="U112" s="16"/>
      <c r="V112" s="16"/>
    </row>
    <row r="113" spans="1:22" ht="12.75" customHeight="1">
      <c r="A113" s="63"/>
      <c r="B113" s="64"/>
      <c r="C113" s="65"/>
      <c r="D113" s="66"/>
      <c r="F113" s="68"/>
      <c r="G113" s="32" t="s">
        <v>47</v>
      </c>
      <c r="H113" s="19"/>
      <c r="I113" s="19"/>
      <c r="J113" s="19"/>
      <c r="K113" s="19"/>
      <c r="L113" s="19"/>
      <c r="M113" s="19"/>
      <c r="N113" s="19"/>
      <c r="O113" s="12"/>
      <c r="P113" s="16"/>
      <c r="Q113" s="16"/>
      <c r="R113" s="16"/>
      <c r="S113" s="16"/>
      <c r="T113" s="16"/>
      <c r="U113" s="16"/>
      <c r="V113" s="16"/>
    </row>
    <row r="114" spans="6:22" ht="12.75" customHeight="1">
      <c r="F114" s="69">
        <f>IF(F110=12,1,F110+1)</f>
        <v>5</v>
      </c>
      <c r="G114" s="31" t="s">
        <v>48</v>
      </c>
      <c r="H114" s="18"/>
      <c r="I114" s="18"/>
      <c r="J114" s="18"/>
      <c r="K114" s="18"/>
      <c r="L114" s="18"/>
      <c r="M114" s="18"/>
      <c r="N114" s="18"/>
      <c r="O114" s="12"/>
      <c r="P114" s="16"/>
      <c r="Q114" s="16"/>
      <c r="R114" s="16"/>
      <c r="S114" s="16"/>
      <c r="T114" s="16"/>
      <c r="U114" s="16"/>
      <c r="V114" s="16"/>
    </row>
    <row r="115" spans="1:22" ht="12.75" customHeight="1">
      <c r="A115" s="72" t="s">
        <v>42</v>
      </c>
      <c r="B115" s="72"/>
      <c r="C115" s="73" t="s">
        <v>41</v>
      </c>
      <c r="D115" s="73"/>
      <c r="F115" s="60"/>
      <c r="G115" s="28" t="s">
        <v>45</v>
      </c>
      <c r="H115" s="15"/>
      <c r="I115" s="15"/>
      <c r="J115" s="15"/>
      <c r="K115" s="15"/>
      <c r="L115" s="15"/>
      <c r="M115" s="15"/>
      <c r="N115" s="15"/>
      <c r="O115" s="12"/>
      <c r="P115" s="16"/>
      <c r="Q115" s="16"/>
      <c r="R115" s="16"/>
      <c r="S115" s="16"/>
      <c r="T115" s="16"/>
      <c r="U115" s="16"/>
      <c r="V115" s="16"/>
    </row>
    <row r="116" spans="1:22" ht="12.75" customHeight="1">
      <c r="A116" s="63"/>
      <c r="B116" s="64"/>
      <c r="C116" s="65"/>
      <c r="D116" s="66"/>
      <c r="F116" s="69">
        <f>IF(F114=12,1,F114+1)</f>
        <v>6</v>
      </c>
      <c r="G116" s="31" t="s">
        <v>48</v>
      </c>
      <c r="H116" s="18"/>
      <c r="I116" s="18"/>
      <c r="J116" s="18"/>
      <c r="K116" s="18"/>
      <c r="L116" s="18"/>
      <c r="M116" s="18"/>
      <c r="N116" s="18"/>
      <c r="O116" s="12"/>
      <c r="P116" s="16"/>
      <c r="Q116" s="16"/>
      <c r="R116" s="16"/>
      <c r="S116" s="16"/>
      <c r="T116" s="16"/>
      <c r="U116" s="16"/>
      <c r="V116" s="16"/>
    </row>
    <row r="117" spans="1:22" ht="12.75" customHeight="1">
      <c r="A117" s="63"/>
      <c r="B117" s="64"/>
      <c r="C117" s="65"/>
      <c r="D117" s="66"/>
      <c r="F117" s="60"/>
      <c r="G117" s="28" t="s">
        <v>45</v>
      </c>
      <c r="H117" s="15"/>
      <c r="I117" s="15"/>
      <c r="J117" s="15"/>
      <c r="K117" s="15"/>
      <c r="L117" s="15"/>
      <c r="M117" s="15"/>
      <c r="N117" s="15"/>
      <c r="O117" s="12"/>
      <c r="P117" s="16"/>
      <c r="Q117" s="16"/>
      <c r="R117" s="16"/>
      <c r="S117" s="16"/>
      <c r="T117" s="16"/>
      <c r="U117" s="16"/>
      <c r="V117" s="16"/>
    </row>
    <row r="118" spans="1:22" ht="12.75" customHeight="1">
      <c r="A118" s="63"/>
      <c r="B118" s="64"/>
      <c r="C118" s="65"/>
      <c r="D118" s="66"/>
      <c r="F118" s="69">
        <f>IF(F116=12,1,F116+1)</f>
        <v>7</v>
      </c>
      <c r="G118" s="31" t="s">
        <v>48</v>
      </c>
      <c r="H118" s="18"/>
      <c r="I118" s="18"/>
      <c r="J118" s="18"/>
      <c r="K118" s="18"/>
      <c r="L118" s="18"/>
      <c r="M118" s="18"/>
      <c r="N118" s="18"/>
      <c r="O118" s="12"/>
      <c r="P118" s="16"/>
      <c r="Q118" s="16"/>
      <c r="R118" s="16"/>
      <c r="S118" s="16"/>
      <c r="T118" s="16"/>
      <c r="U118" s="16"/>
      <c r="V118" s="16"/>
    </row>
    <row r="119" spans="1:22" ht="12.75" customHeight="1">
      <c r="A119" s="63"/>
      <c r="B119" s="64"/>
      <c r="C119" s="65"/>
      <c r="D119" s="66"/>
      <c r="F119" s="60"/>
      <c r="G119" s="28" t="s">
        <v>45</v>
      </c>
      <c r="H119" s="15"/>
      <c r="I119" s="15"/>
      <c r="J119" s="15"/>
      <c r="K119" s="15"/>
      <c r="L119" s="15"/>
      <c r="M119" s="15"/>
      <c r="N119" s="15"/>
      <c r="O119" s="12"/>
      <c r="P119" s="16"/>
      <c r="Q119" s="16"/>
      <c r="R119" s="16"/>
      <c r="S119" s="16"/>
      <c r="T119" s="16"/>
      <c r="U119" s="16"/>
      <c r="V119" s="16"/>
    </row>
    <row r="120" spans="1:22" ht="12.75" customHeight="1">
      <c r="A120" s="63"/>
      <c r="B120" s="64"/>
      <c r="C120" s="65"/>
      <c r="D120" s="66"/>
      <c r="F120" s="69">
        <f>IF(F118=12,1,F118+1)</f>
        <v>8</v>
      </c>
      <c r="G120" s="31" t="s">
        <v>48</v>
      </c>
      <c r="H120" s="18"/>
      <c r="I120" s="18"/>
      <c r="J120" s="18"/>
      <c r="K120" s="18"/>
      <c r="L120" s="18"/>
      <c r="M120" s="18"/>
      <c r="N120" s="18"/>
      <c r="O120" s="12"/>
      <c r="P120" s="16"/>
      <c r="Q120" s="16"/>
      <c r="R120" s="16"/>
      <c r="S120" s="16"/>
      <c r="T120" s="16"/>
      <c r="U120" s="16"/>
      <c r="V120" s="16"/>
    </row>
    <row r="121" spans="1:22" ht="12.75" customHeight="1">
      <c r="A121" s="63"/>
      <c r="B121" s="64"/>
      <c r="C121" s="65"/>
      <c r="D121" s="66"/>
      <c r="F121" s="60"/>
      <c r="G121" s="28" t="s">
        <v>45</v>
      </c>
      <c r="H121" s="15"/>
      <c r="I121" s="15"/>
      <c r="J121" s="15"/>
      <c r="K121" s="15"/>
      <c r="L121" s="15"/>
      <c r="M121" s="15"/>
      <c r="N121" s="15"/>
      <c r="O121" s="12"/>
      <c r="P121" s="16"/>
      <c r="Q121" s="16"/>
      <c r="R121" s="16"/>
      <c r="S121" s="16"/>
      <c r="T121" s="16"/>
      <c r="U121" s="16"/>
      <c r="V121" s="16"/>
    </row>
    <row r="122" spans="1:22" ht="12.75" customHeight="1">
      <c r="A122" s="63"/>
      <c r="B122" s="64"/>
      <c r="C122" s="65"/>
      <c r="D122" s="66"/>
      <c r="F122" s="69">
        <f>IF(F120=12,1,F120+1)</f>
        <v>9</v>
      </c>
      <c r="G122" s="31" t="s">
        <v>48</v>
      </c>
      <c r="H122" s="18"/>
      <c r="I122" s="18"/>
      <c r="J122" s="18"/>
      <c r="K122" s="18"/>
      <c r="L122" s="18"/>
      <c r="M122" s="18"/>
      <c r="N122" s="18"/>
      <c r="O122" s="12"/>
      <c r="P122" s="16"/>
      <c r="Q122" s="16"/>
      <c r="R122" s="16"/>
      <c r="S122" s="16"/>
      <c r="T122" s="16"/>
      <c r="U122" s="16"/>
      <c r="V122" s="16"/>
    </row>
    <row r="123" spans="1:22" ht="12.75" customHeight="1">
      <c r="A123" s="63"/>
      <c r="B123" s="64"/>
      <c r="C123" s="65"/>
      <c r="D123" s="66"/>
      <c r="F123" s="60"/>
      <c r="G123" s="28" t="s">
        <v>45</v>
      </c>
      <c r="H123" s="15"/>
      <c r="I123" s="15"/>
      <c r="J123" s="15"/>
      <c r="K123" s="15"/>
      <c r="L123" s="15"/>
      <c r="M123" s="15"/>
      <c r="N123" s="15"/>
      <c r="O123" s="12"/>
      <c r="P123" s="16"/>
      <c r="Q123" s="16"/>
      <c r="R123" s="16"/>
      <c r="S123" s="16"/>
      <c r="T123" s="16"/>
      <c r="U123" s="16"/>
      <c r="V123" s="16"/>
    </row>
    <row r="124" spans="1:22" ht="12.75" customHeight="1">
      <c r="A124" s="2"/>
      <c r="B124" s="2"/>
      <c r="C124" s="11"/>
      <c r="D124" s="11"/>
      <c r="P124" s="5"/>
      <c r="Q124" s="5"/>
      <c r="R124" s="5"/>
      <c r="S124" s="5"/>
      <c r="T124" s="5"/>
      <c r="U124" s="5"/>
      <c r="V124" s="5"/>
    </row>
  </sheetData>
  <mergeCells count="169">
    <mergeCell ref="A10:D10"/>
    <mergeCell ref="E10:F10"/>
    <mergeCell ref="A11:D11"/>
    <mergeCell ref="A12:D12"/>
    <mergeCell ref="A14:D14"/>
    <mergeCell ref="P14:V14"/>
    <mergeCell ref="X1:X4"/>
    <mergeCell ref="A2:D2"/>
    <mergeCell ref="P2:V2"/>
    <mergeCell ref="I4:J4"/>
    <mergeCell ref="A6:C9"/>
    <mergeCell ref="D6:G7"/>
    <mergeCell ref="H6:N6"/>
    <mergeCell ref="P6:V6"/>
    <mergeCell ref="D8:F9"/>
    <mergeCell ref="X18:X22"/>
    <mergeCell ref="A19:D19"/>
    <mergeCell ref="F19:F20"/>
    <mergeCell ref="A20:D20"/>
    <mergeCell ref="A21:D21"/>
    <mergeCell ref="F21:F22"/>
    <mergeCell ref="A22:D22"/>
    <mergeCell ref="A15:D15"/>
    <mergeCell ref="F15:F16"/>
    <mergeCell ref="A16:D16"/>
    <mergeCell ref="A17:D17"/>
    <mergeCell ref="F17:F18"/>
    <mergeCell ref="A18:D18"/>
    <mergeCell ref="F29:F30"/>
    <mergeCell ref="F31:F32"/>
    <mergeCell ref="F33:F34"/>
    <mergeCell ref="F35:F36"/>
    <mergeCell ref="F37:F38"/>
    <mergeCell ref="F39:F40"/>
    <mergeCell ref="A23:D23"/>
    <mergeCell ref="F23:F24"/>
    <mergeCell ref="A24:D24"/>
    <mergeCell ref="F25:F26"/>
    <mergeCell ref="C26:D26"/>
    <mergeCell ref="F27:F28"/>
    <mergeCell ref="F41:F42"/>
    <mergeCell ref="F43:F44"/>
    <mergeCell ref="A44:B44"/>
    <mergeCell ref="C44:D44"/>
    <mergeCell ref="A45:B45"/>
    <mergeCell ref="C45:D45"/>
    <mergeCell ref="F45:F46"/>
    <mergeCell ref="A46:B46"/>
    <mergeCell ref="C46:D46"/>
    <mergeCell ref="A51:B51"/>
    <mergeCell ref="C51:D51"/>
    <mergeCell ref="F51:F52"/>
    <mergeCell ref="A52:B52"/>
    <mergeCell ref="C52:D52"/>
    <mergeCell ref="F53:F54"/>
    <mergeCell ref="A54:B54"/>
    <mergeCell ref="C54:D54"/>
    <mergeCell ref="A47:B47"/>
    <mergeCell ref="C47:D47"/>
    <mergeCell ref="F47:F48"/>
    <mergeCell ref="A48:B48"/>
    <mergeCell ref="C48:D48"/>
    <mergeCell ref="A49:B49"/>
    <mergeCell ref="C49:D49"/>
    <mergeCell ref="F49:F50"/>
    <mergeCell ref="A50:B50"/>
    <mergeCell ref="C50:D50"/>
    <mergeCell ref="A55:B55"/>
    <mergeCell ref="C55:D55"/>
    <mergeCell ref="F55:F56"/>
    <mergeCell ref="A56:B56"/>
    <mergeCell ref="C56:D56"/>
    <mergeCell ref="A57:B57"/>
    <mergeCell ref="C57:D57"/>
    <mergeCell ref="F57:F58"/>
    <mergeCell ref="A58:B58"/>
    <mergeCell ref="C58:D58"/>
    <mergeCell ref="A59:B59"/>
    <mergeCell ref="C59:D59"/>
    <mergeCell ref="F59:F60"/>
    <mergeCell ref="A60:B60"/>
    <mergeCell ref="C60:D60"/>
    <mergeCell ref="A61:B61"/>
    <mergeCell ref="C61:D61"/>
    <mergeCell ref="F61:F62"/>
    <mergeCell ref="A62:B62"/>
    <mergeCell ref="C62:D62"/>
    <mergeCell ref="A72:D72"/>
    <mergeCell ref="A73:D73"/>
    <mergeCell ref="A75:D75"/>
    <mergeCell ref="P75:V75"/>
    <mergeCell ref="A76:D76"/>
    <mergeCell ref="F76:F77"/>
    <mergeCell ref="A77:D77"/>
    <mergeCell ref="A67:C70"/>
    <mergeCell ref="D67:G68"/>
    <mergeCell ref="H67:N67"/>
    <mergeCell ref="P67:V67"/>
    <mergeCell ref="D69:F70"/>
    <mergeCell ref="A71:D71"/>
    <mergeCell ref="E71:F71"/>
    <mergeCell ref="A82:D82"/>
    <mergeCell ref="F82:F83"/>
    <mergeCell ref="A83:D83"/>
    <mergeCell ref="A84:D84"/>
    <mergeCell ref="F84:F85"/>
    <mergeCell ref="A85:D85"/>
    <mergeCell ref="A78:D78"/>
    <mergeCell ref="F78:F79"/>
    <mergeCell ref="A79:D79"/>
    <mergeCell ref="A80:D80"/>
    <mergeCell ref="F80:F81"/>
    <mergeCell ref="A81:D81"/>
    <mergeCell ref="F96:F97"/>
    <mergeCell ref="F98:F99"/>
    <mergeCell ref="F100:F101"/>
    <mergeCell ref="F102:F103"/>
    <mergeCell ref="F104:F105"/>
    <mergeCell ref="A105:B105"/>
    <mergeCell ref="C105:D105"/>
    <mergeCell ref="F86:F87"/>
    <mergeCell ref="C87:D87"/>
    <mergeCell ref="F88:F89"/>
    <mergeCell ref="F90:F91"/>
    <mergeCell ref="F92:F93"/>
    <mergeCell ref="F94:F95"/>
    <mergeCell ref="A106:B106"/>
    <mergeCell ref="C106:D106"/>
    <mergeCell ref="F106:F107"/>
    <mergeCell ref="A107:B107"/>
    <mergeCell ref="C107:D107"/>
    <mergeCell ref="A108:B108"/>
    <mergeCell ref="C108:D108"/>
    <mergeCell ref="F108:F109"/>
    <mergeCell ref="A109:B109"/>
    <mergeCell ref="C109:D109"/>
    <mergeCell ref="F114:F115"/>
    <mergeCell ref="A115:B115"/>
    <mergeCell ref="C115:D115"/>
    <mergeCell ref="A116:B116"/>
    <mergeCell ref="C116:D116"/>
    <mergeCell ref="F116:F117"/>
    <mergeCell ref="A117:B117"/>
    <mergeCell ref="C117:D117"/>
    <mergeCell ref="A110:B110"/>
    <mergeCell ref="C110:D110"/>
    <mergeCell ref="F110:F111"/>
    <mergeCell ref="A111:B111"/>
    <mergeCell ref="C111:D111"/>
    <mergeCell ref="A112:B112"/>
    <mergeCell ref="C112:D112"/>
    <mergeCell ref="F112:F113"/>
    <mergeCell ref="A113:B113"/>
    <mergeCell ref="C113:D113"/>
    <mergeCell ref="A122:B122"/>
    <mergeCell ref="C122:D122"/>
    <mergeCell ref="F122:F123"/>
    <mergeCell ref="A123:B123"/>
    <mergeCell ref="C123:D123"/>
    <mergeCell ref="A118:B118"/>
    <mergeCell ref="C118:D118"/>
    <mergeCell ref="F118:F119"/>
    <mergeCell ref="A119:B119"/>
    <mergeCell ref="C119:D119"/>
    <mergeCell ref="A120:B120"/>
    <mergeCell ref="C120:D120"/>
    <mergeCell ref="F120:F121"/>
    <mergeCell ref="A121:B121"/>
    <mergeCell ref="C121:D121"/>
  </mergeCells>
  <conditionalFormatting sqref="X7:X16">
    <cfRule type="expression" priority="5" dxfId="3" stopIfTrue="1">
      <formula>ISERROR(X7)</formula>
    </cfRule>
  </conditionalFormatting>
  <conditionalFormatting sqref="H8:N13 P8:V13">
    <cfRule type="cellIs" priority="6" dxfId="2" operator="equal" stopIfTrue="1">
      <formula>$D$6</formula>
    </cfRule>
    <cfRule type="expression" priority="7" dxfId="0" stopIfTrue="1">
      <formula>AND(NOT(H8=""),NOT(ISERROR(MATCH(H8,arr_eventdate,0))))</formula>
    </cfRule>
    <cfRule type="expression" priority="8" dxfId="0" stopIfTrue="1">
      <formula>AND(NOT(H8=""),NOT(ISERROR(MATCH(H8,arr_holidaydate,0))))</formula>
    </cfRule>
  </conditionalFormatting>
  <conditionalFormatting sqref="X68:X77">
    <cfRule type="expression" priority="1" dxfId="3" stopIfTrue="1">
      <formula>ISERROR(X68)</formula>
    </cfRule>
  </conditionalFormatting>
  <conditionalFormatting sqref="H69:N74 P69:V74">
    <cfRule type="cellIs" priority="2" dxfId="2" operator="equal" stopIfTrue="1">
      <formula>$D$67</formula>
    </cfRule>
    <cfRule type="expression" priority="3" dxfId="0" stopIfTrue="1">
      <formula>AND(NOT(H69=""),NOT(ISERROR(MATCH(H69,arr_eventdate,0))))</formula>
    </cfRule>
    <cfRule type="expression" priority="4" dxfId="0" stopIfTrue="1">
      <formula>AND(NOT(H69=""),NOT(ISERROR(MATCH(H69,arr_holidaydate,0))))</formula>
    </cfRule>
  </conditionalFormatting>
  <printOptions/>
  <pageMargins left="0.6" right="0.25" top="0.4" bottom="0.25" header="0.25" footer="0.25"/>
  <pageSetup horizontalDpi="600" verticalDpi="600" orientation="portrait" r:id="rId1"/>
  <headerFooter alignWithMargins="0">
    <oddFooter>&amp;L&amp;8© 2013 Vertex42 LLC&amp;R&amp;8http://www.vertex42.com/calendars/daily-planner.html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workbookViewId="0" topLeftCell="A52">
      <selection activeCell="X63" sqref="X63:Z81"/>
    </sheetView>
  </sheetViews>
  <sheetFormatPr defaultColWidth="9.140625" defaultRowHeight="12.75"/>
  <cols>
    <col min="1" max="1" width="3.140625" style="0" customWidth="1"/>
    <col min="2" max="2" width="4.140625" style="0" bestFit="1" customWidth="1"/>
    <col min="3" max="3" width="4.57421875" style="0" customWidth="1"/>
    <col min="4" max="4" width="18.7109375" style="0" customWidth="1"/>
    <col min="5" max="5" width="2.7109375" style="0" customWidth="1"/>
    <col min="6" max="6" width="3.7109375" style="0" customWidth="1"/>
    <col min="7" max="7" width="4.28125" style="0" customWidth="1"/>
    <col min="8" max="14" width="3.7109375" style="0" customWidth="1"/>
    <col min="15" max="15" width="1.7109375" style="0" customWidth="1"/>
    <col min="16" max="22" width="3.7109375" style="0" customWidth="1"/>
    <col min="24" max="24" width="41.8515625" style="0" customWidth="1"/>
  </cols>
  <sheetData>
    <row r="1" spans="1:24" ht="24.75" customHeight="1">
      <c r="A1" s="91" t="s">
        <v>49</v>
      </c>
      <c r="B1" s="92"/>
      <c r="C1" s="92"/>
      <c r="D1" s="92"/>
      <c r="E1" s="93"/>
      <c r="F1" s="94"/>
      <c r="G1" s="94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X1" s="52"/>
    </row>
    <row r="2" spans="1:24" ht="12.75">
      <c r="A2" s="82"/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4"/>
      <c r="O2" s="83"/>
      <c r="P2" s="85"/>
      <c r="Q2" s="85"/>
      <c r="R2" s="85"/>
      <c r="S2" s="85"/>
      <c r="T2" s="85"/>
      <c r="U2" s="85"/>
      <c r="V2" s="85"/>
      <c r="X2" s="52"/>
    </row>
    <row r="3" spans="1:2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X3" s="52"/>
    </row>
    <row r="4" spans="1:24" ht="12.75">
      <c r="A4" s="83"/>
      <c r="B4" s="83"/>
      <c r="C4" s="86" t="s">
        <v>1</v>
      </c>
      <c r="D4" s="13">
        <f>'Days1-2'!D4+8</f>
        <v>42422</v>
      </c>
      <c r="E4" s="83"/>
      <c r="F4" s="83"/>
      <c r="G4" s="83"/>
      <c r="H4" s="86" t="s">
        <v>55</v>
      </c>
      <c r="I4" s="95">
        <v>1</v>
      </c>
      <c r="J4" s="96"/>
      <c r="K4" s="90" t="s">
        <v>56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X4" s="52"/>
    </row>
    <row r="5" spans="2:22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ht="12.75" customHeight="1">
      <c r="A6" s="54">
        <f>DAY(D6)</f>
        <v>22</v>
      </c>
      <c r="B6" s="54"/>
      <c r="C6" s="54"/>
      <c r="D6" s="56">
        <f>D4</f>
        <v>42422</v>
      </c>
      <c r="E6" s="56"/>
      <c r="F6" s="56"/>
      <c r="G6" s="56"/>
      <c r="H6" s="62">
        <f>DATE(YEAR($D$6),MONTH($D$6),1)</f>
        <v>42401</v>
      </c>
      <c r="I6" s="62"/>
      <c r="J6" s="62"/>
      <c r="K6" s="62"/>
      <c r="L6" s="62"/>
      <c r="M6" s="62"/>
      <c r="N6" s="62"/>
      <c r="O6" s="4"/>
      <c r="P6" s="62">
        <f>DATE(YEAR(H6+35),MONTH(H6+35),1)</f>
        <v>42430</v>
      </c>
      <c r="Q6" s="62"/>
      <c r="R6" s="62"/>
      <c r="S6" s="62"/>
      <c r="T6" s="62"/>
      <c r="U6" s="62"/>
      <c r="V6" s="62"/>
      <c r="X6" s="10"/>
    </row>
    <row r="7" spans="1:24" ht="12.75" customHeight="1">
      <c r="A7" s="54"/>
      <c r="B7" s="54"/>
      <c r="C7" s="54"/>
      <c r="D7" s="56"/>
      <c r="E7" s="56"/>
      <c r="F7" s="56"/>
      <c r="G7" s="56"/>
      <c r="H7" s="47" t="str">
        <f>CHOOSE(1+MOD($I$4+1-2,7),"Su","M","Tu","W","Th","F","Sa")</f>
        <v>Su</v>
      </c>
      <c r="I7" s="47" t="str">
        <f>CHOOSE(1+MOD($I$4+2-2,7),"Su","M","Tu","W","Th","F","Sa")</f>
        <v>M</v>
      </c>
      <c r="J7" s="47" t="str">
        <f>CHOOSE(1+MOD($I$4+3-2,7),"Su","M","Tu","W","Th","F","Sa")</f>
        <v>Tu</v>
      </c>
      <c r="K7" s="47" t="str">
        <f>CHOOSE(1+MOD($I$4+4-2,7),"Su","M","Tu","W","Th","F","Sa")</f>
        <v>W</v>
      </c>
      <c r="L7" s="47" t="str">
        <f>CHOOSE(1+MOD($I$4+5-2,7),"Su","M","Tu","W","Th","F","Sa")</f>
        <v>Th</v>
      </c>
      <c r="M7" s="47" t="str">
        <f>CHOOSE(1+MOD($I$4+6-2,7),"Su","M","Tu","W","Th","F","Sa")</f>
        <v>F</v>
      </c>
      <c r="N7" s="47" t="str">
        <f>CHOOSE(1+MOD($I$4+7-2,7),"Su","M","Tu","W","Th","F","Sa")</f>
        <v>Sa</v>
      </c>
      <c r="O7" s="46"/>
      <c r="P7" s="47" t="str">
        <f>CHOOSE(1+MOD($I$4+1-2,7),"Su","M","Tu","W","Th","F","Sa")</f>
        <v>Su</v>
      </c>
      <c r="Q7" s="47" t="str">
        <f>CHOOSE(1+MOD($I$4+2-2,7),"Su","M","Tu","W","Th","F","Sa")</f>
        <v>M</v>
      </c>
      <c r="R7" s="47" t="str">
        <f>CHOOSE(1+MOD($I$4+3-2,7),"Su","M","Tu","W","Th","F","Sa")</f>
        <v>Tu</v>
      </c>
      <c r="S7" s="47" t="str">
        <f>CHOOSE(1+MOD($I$4+4-2,7),"Su","M","Tu","W","Th","F","Sa")</f>
        <v>W</v>
      </c>
      <c r="T7" s="47" t="str">
        <f>CHOOSE(1+MOD($I$4+5-2,7),"Su","M","Tu","W","Th","F","Sa")</f>
        <v>Th</v>
      </c>
      <c r="U7" s="47" t="str">
        <f>CHOOSE(1+MOD($I$4+6-2,7),"Su","M","Tu","W","Th","F","Sa")</f>
        <v>F</v>
      </c>
      <c r="V7" s="47" t="str">
        <f>CHOOSE(1+MOD($I$4+7-2,7),"Su","M","Tu","W","Th","F","Sa")</f>
        <v>Sa</v>
      </c>
      <c r="X7" s="76"/>
    </row>
    <row r="8" spans="1:24" ht="12.75" customHeight="1">
      <c r="A8" s="54"/>
      <c r="B8" s="54"/>
      <c r="C8" s="54"/>
      <c r="D8" s="57" t="str">
        <f>INDEX({"Sunday","Monday","Tuesday","Wednesday","Thursday","Friday","Saturday"},WEEKDAY(D6))</f>
        <v>Monday</v>
      </c>
      <c r="E8" s="57"/>
      <c r="F8" s="57"/>
      <c r="G8" s="6"/>
      <c r="H8" s="48" t="str">
        <f>IF(WEEKDAY(H6,1)=$I$4,H6,"")</f>
        <v/>
      </c>
      <c r="I8" s="48">
        <f>IF(H8="",IF(WEEKDAY(H6,1)=MOD($I$4,7)+1,H6,""),H8+1)</f>
        <v>42401</v>
      </c>
      <c r="J8" s="48">
        <f>IF(I8="",IF(WEEKDAY(H6,1)=MOD($I$4+1,7)+1,H6,""),I8+1)</f>
        <v>42402</v>
      </c>
      <c r="K8" s="48">
        <f>IF(J8="",IF(WEEKDAY(H6,1)=MOD($I$4+2,7)+1,H6,""),J8+1)</f>
        <v>42403</v>
      </c>
      <c r="L8" s="48">
        <f>IF(K8="",IF(WEEKDAY(H6,1)=MOD($I$4+3,7)+1,H6,""),K8+1)</f>
        <v>42404</v>
      </c>
      <c r="M8" s="48">
        <f>IF(L8="",IF(WEEKDAY(H6,1)=MOD($I$4+4,7)+1,H6,""),L8+1)</f>
        <v>42405</v>
      </c>
      <c r="N8" s="48">
        <f>IF(M8="",IF(WEEKDAY(H6,1)=MOD($I$4+5,7)+1,H6,""),M8+1)</f>
        <v>42406</v>
      </c>
      <c r="O8" s="49"/>
      <c r="P8" s="48" t="str">
        <f>IF(WEEKDAY(P6,1)=$I$4,P6,"")</f>
        <v/>
      </c>
      <c r="Q8" s="48" t="str">
        <f>IF(P8="",IF(WEEKDAY(P6,1)=MOD($I$4,7)+1,P6,""),P8+1)</f>
        <v/>
      </c>
      <c r="R8" s="48">
        <f>IF(Q8="",IF(WEEKDAY(P6,1)=MOD($I$4+1,7)+1,P6,""),Q8+1)</f>
        <v>42430</v>
      </c>
      <c r="S8" s="48">
        <f>IF(R8="",IF(WEEKDAY(P6,1)=MOD($I$4+2,7)+1,P6,""),R8+1)</f>
        <v>42431</v>
      </c>
      <c r="T8" s="48">
        <f>IF(S8="",IF(WEEKDAY(P6,1)=MOD($I$4+3,7)+1,P6,""),S8+1)</f>
        <v>42432</v>
      </c>
      <c r="U8" s="48">
        <f>IF(T8="",IF(WEEKDAY(P6,1)=MOD($I$4+4,7)+1,P6,""),T8+1)</f>
        <v>42433</v>
      </c>
      <c r="V8" s="48">
        <f>IF(U8="",IF(WEEKDAY(P6,1)=MOD($I$4+5,7)+1,P6,""),U8+1)</f>
        <v>42434</v>
      </c>
      <c r="X8" s="76"/>
    </row>
    <row r="9" spans="1:24" ht="12.75" customHeight="1">
      <c r="A9" s="55"/>
      <c r="B9" s="55"/>
      <c r="C9" s="55"/>
      <c r="D9" s="58"/>
      <c r="E9" s="58"/>
      <c r="F9" s="58"/>
      <c r="G9" s="6"/>
      <c r="H9" s="48">
        <f>IF(N8="","",IF(MONTH(N8+1)&lt;&gt;MONTH(N8),"",N8+1))</f>
        <v>42407</v>
      </c>
      <c r="I9" s="48">
        <f>IF(H9="","",IF(MONTH(H9+1)&lt;&gt;MONTH(H9),"",H9+1))</f>
        <v>42408</v>
      </c>
      <c r="J9" s="48">
        <f aca="true" t="shared" si="0" ref="J9:N9">IF(I9="","",IF(MONTH(I9+1)&lt;&gt;MONTH(I9),"",I9+1))</f>
        <v>42409</v>
      </c>
      <c r="K9" s="48">
        <f>IF(J9="","",IF(MONTH(J9+1)&lt;&gt;MONTH(J9),"",J9+1))</f>
        <v>42410</v>
      </c>
      <c r="L9" s="48">
        <f t="shared" si="0"/>
        <v>42411</v>
      </c>
      <c r="M9" s="48">
        <f t="shared" si="0"/>
        <v>42412</v>
      </c>
      <c r="N9" s="48">
        <f t="shared" si="0"/>
        <v>42413</v>
      </c>
      <c r="O9" s="9"/>
      <c r="P9" s="48">
        <f>IF(V8="","",IF(MONTH(V8+1)&lt;&gt;MONTH(V8),"",V8+1))</f>
        <v>42435</v>
      </c>
      <c r="Q9" s="48">
        <f>IF(P9="","",IF(MONTH(P9+1)&lt;&gt;MONTH(P9),"",P9+1))</f>
        <v>42436</v>
      </c>
      <c r="R9" s="48">
        <f aca="true" t="shared" si="1" ref="R9:S13">IF(Q9="","",IF(MONTH(Q9+1)&lt;&gt;MONTH(Q9),"",Q9+1))</f>
        <v>42437</v>
      </c>
      <c r="S9" s="48">
        <f>IF(R9="","",IF(MONTH(R9+1)&lt;&gt;MONTH(R9),"",R9+1))</f>
        <v>42438</v>
      </c>
      <c r="T9" s="48">
        <f aca="true" t="shared" si="2" ref="T9:V13">IF(S9="","",IF(MONTH(S9+1)&lt;&gt;MONTH(S9),"",S9+1))</f>
        <v>42439</v>
      </c>
      <c r="U9" s="48">
        <f t="shared" si="2"/>
        <v>42440</v>
      </c>
      <c r="V9" s="48">
        <f t="shared" si="2"/>
        <v>42441</v>
      </c>
      <c r="X9" s="76"/>
    </row>
    <row r="10" spans="1:24" ht="12.75" customHeight="1">
      <c r="A10" s="71" t="str">
        <f>IF(ISERROR(MATCH(D6,arr_holidaydate,0)),"",INDEX(arr_holiday,MATCH(D6,arr_holidaydate,0)))</f>
        <v/>
      </c>
      <c r="B10" s="71"/>
      <c r="C10" s="71"/>
      <c r="D10" s="71"/>
      <c r="E10" s="61" t="str">
        <f>"W"&amp;TEXT(1+INT((D6-DATE(YEAR(D6+4-WEEKDAY(D6+6)),1,5)+WEEKDAY(DATE(YEAR(D6+4-WEEKDAY(D6+6)),1,3)))/7),"00")&amp;"-"&amp;WEEKDAY(D6,2)</f>
        <v>W08-1</v>
      </c>
      <c r="F10" s="61"/>
      <c r="H10" s="48">
        <f aca="true" t="shared" si="3" ref="H10:H13">IF(N9="","",IF(MONTH(N9+1)&lt;&gt;MONTH(N9),"",N9+1))</f>
        <v>42414</v>
      </c>
      <c r="I10" s="48">
        <f aca="true" t="shared" si="4" ref="I10:N13">IF(H10="","",IF(MONTH(H10+1)&lt;&gt;MONTH(H10),"",H10+1))</f>
        <v>42415</v>
      </c>
      <c r="J10" s="48">
        <f t="shared" si="4"/>
        <v>42416</v>
      </c>
      <c r="K10" s="48">
        <f t="shared" si="4"/>
        <v>42417</v>
      </c>
      <c r="L10" s="48">
        <f t="shared" si="4"/>
        <v>42418</v>
      </c>
      <c r="M10" s="48">
        <f t="shared" si="4"/>
        <v>42419</v>
      </c>
      <c r="N10" s="48">
        <f t="shared" si="4"/>
        <v>42420</v>
      </c>
      <c r="O10" s="9"/>
      <c r="P10" s="48">
        <f aca="true" t="shared" si="5" ref="P10:P13">IF(V9="","",IF(MONTH(V9+1)&lt;&gt;MONTH(V9),"",V9+1))</f>
        <v>42442</v>
      </c>
      <c r="Q10" s="48">
        <f aca="true" t="shared" si="6" ref="Q10:Q13">IF(P10="","",IF(MONTH(P10+1)&lt;&gt;MONTH(P10),"",P10+1))</f>
        <v>42443</v>
      </c>
      <c r="R10" s="48">
        <f t="shared" si="1"/>
        <v>42444</v>
      </c>
      <c r="S10" s="48">
        <f t="shared" si="1"/>
        <v>42445</v>
      </c>
      <c r="T10" s="48">
        <f t="shared" si="2"/>
        <v>42446</v>
      </c>
      <c r="U10" s="48">
        <f t="shared" si="2"/>
        <v>42447</v>
      </c>
      <c r="V10" s="48">
        <f t="shared" si="2"/>
        <v>42448</v>
      </c>
      <c r="X10" s="76"/>
    </row>
    <row r="11" spans="1:24" ht="12.75">
      <c r="A11" s="71" t="str">
        <f ca="1">IF(ISERROR(OFFSET(arr_holidaydate,-1+MATCH(D6,arr_holidaydate,0)+MATCH(D6,OFFSET(arr_holidaydate,MATCH(D6,arr_holidaydate,0),0,1000,1),0),-5,1,1)),"",OFFSET(arr_holidaydate,-1+MATCH(D6,arr_holidaydate,0)+MATCH(D6,OFFSET(arr_holidaydate,MATCH(D6,arr_holidaydate,0),0,1000,1),0),-5,1,1))</f>
        <v/>
      </c>
      <c r="B11" s="71"/>
      <c r="C11" s="71"/>
      <c r="D11" s="71"/>
      <c r="H11" s="48">
        <f t="shared" si="3"/>
        <v>42421</v>
      </c>
      <c r="I11" s="48">
        <f t="shared" si="4"/>
        <v>42422</v>
      </c>
      <c r="J11" s="48">
        <f t="shared" si="4"/>
        <v>42423</v>
      </c>
      <c r="K11" s="48">
        <f t="shared" si="4"/>
        <v>42424</v>
      </c>
      <c r="L11" s="48">
        <f t="shared" si="4"/>
        <v>42425</v>
      </c>
      <c r="M11" s="48">
        <f t="shared" si="4"/>
        <v>42426</v>
      </c>
      <c r="N11" s="48">
        <f t="shared" si="4"/>
        <v>42427</v>
      </c>
      <c r="O11" s="9"/>
      <c r="P11" s="48">
        <f t="shared" si="5"/>
        <v>42449</v>
      </c>
      <c r="Q11" s="48">
        <f t="shared" si="6"/>
        <v>42450</v>
      </c>
      <c r="R11" s="48">
        <f t="shared" si="1"/>
        <v>42451</v>
      </c>
      <c r="S11" s="48">
        <f t="shared" si="1"/>
        <v>42452</v>
      </c>
      <c r="T11" s="48">
        <f t="shared" si="2"/>
        <v>42453</v>
      </c>
      <c r="U11" s="48">
        <f t="shared" si="2"/>
        <v>42454</v>
      </c>
      <c r="V11" s="48">
        <f t="shared" si="2"/>
        <v>42455</v>
      </c>
      <c r="X11" s="76"/>
    </row>
    <row r="12" spans="1:24" ht="12.75">
      <c r="A12" s="71" t="str">
        <f ca="1">IF(ISERROR(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,"",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</f>
        <v/>
      </c>
      <c r="B12" s="71"/>
      <c r="C12" s="71"/>
      <c r="D12" s="71"/>
      <c r="H12" s="48">
        <f t="shared" si="3"/>
        <v>42428</v>
      </c>
      <c r="I12" s="48">
        <f t="shared" si="4"/>
        <v>42429</v>
      </c>
      <c r="J12" s="48" t="str">
        <f t="shared" si="4"/>
        <v/>
      </c>
      <c r="K12" s="48" t="str">
        <f t="shared" si="4"/>
        <v/>
      </c>
      <c r="L12" s="48" t="str">
        <f t="shared" si="4"/>
        <v/>
      </c>
      <c r="M12" s="48" t="str">
        <f t="shared" si="4"/>
        <v/>
      </c>
      <c r="N12" s="48" t="str">
        <f t="shared" si="4"/>
        <v/>
      </c>
      <c r="O12" s="9"/>
      <c r="P12" s="48">
        <f t="shared" si="5"/>
        <v>42456</v>
      </c>
      <c r="Q12" s="48">
        <f t="shared" si="6"/>
        <v>42457</v>
      </c>
      <c r="R12" s="48">
        <f t="shared" si="1"/>
        <v>42458</v>
      </c>
      <c r="S12" s="48">
        <f t="shared" si="1"/>
        <v>42459</v>
      </c>
      <c r="T12" s="48">
        <f t="shared" si="2"/>
        <v>42460</v>
      </c>
      <c r="U12" s="48" t="str">
        <f t="shared" si="2"/>
        <v/>
      </c>
      <c r="V12" s="48" t="str">
        <f t="shared" si="2"/>
        <v/>
      </c>
      <c r="X12" s="76"/>
    </row>
    <row r="13" spans="1:24" ht="12.75">
      <c r="A13" s="7"/>
      <c r="H13" s="48" t="str">
        <f t="shared" si="3"/>
        <v/>
      </c>
      <c r="I13" s="48" t="str">
        <f t="shared" si="4"/>
        <v/>
      </c>
      <c r="J13" s="48" t="str">
        <f t="shared" si="4"/>
        <v/>
      </c>
      <c r="K13" s="48" t="str">
        <f t="shared" si="4"/>
        <v/>
      </c>
      <c r="L13" s="48" t="str">
        <f t="shared" si="4"/>
        <v/>
      </c>
      <c r="M13" s="48" t="str">
        <f t="shared" si="4"/>
        <v/>
      </c>
      <c r="N13" s="48" t="str">
        <f t="shared" si="4"/>
        <v/>
      </c>
      <c r="O13" s="9"/>
      <c r="P13" s="48" t="str">
        <f t="shared" si="5"/>
        <v/>
      </c>
      <c r="Q13" s="48" t="str">
        <f t="shared" si="6"/>
        <v/>
      </c>
      <c r="R13" s="48" t="str">
        <f t="shared" si="1"/>
        <v/>
      </c>
      <c r="S13" s="48" t="str">
        <f t="shared" si="1"/>
        <v/>
      </c>
      <c r="T13" s="48" t="str">
        <f t="shared" si="2"/>
        <v/>
      </c>
      <c r="U13" s="48" t="str">
        <f t="shared" si="2"/>
        <v/>
      </c>
      <c r="V13" s="48" t="str">
        <f t="shared" si="2"/>
        <v/>
      </c>
      <c r="X13" s="76"/>
    </row>
    <row r="14" spans="1:24" ht="14.1" customHeight="1">
      <c r="A14" s="53" t="s">
        <v>69</v>
      </c>
      <c r="B14" s="53"/>
      <c r="C14" s="53"/>
      <c r="D14" s="53"/>
      <c r="E14" s="9"/>
      <c r="F14" s="33"/>
      <c r="G14" s="33"/>
      <c r="H14" s="33" t="s">
        <v>44</v>
      </c>
      <c r="I14" s="33"/>
      <c r="J14" s="33"/>
      <c r="K14" s="33"/>
      <c r="L14" s="33"/>
      <c r="M14" s="33"/>
      <c r="N14" s="33"/>
      <c r="O14" s="26"/>
      <c r="P14" s="53" t="s">
        <v>7</v>
      </c>
      <c r="Q14" s="53"/>
      <c r="R14" s="53"/>
      <c r="S14" s="53"/>
      <c r="T14" s="53"/>
      <c r="U14" s="53"/>
      <c r="V14" s="53"/>
      <c r="X14" s="76"/>
    </row>
    <row r="15" spans="1:24" ht="12.75" customHeight="1">
      <c r="A15" s="70" t="str">
        <f aca="true" t="shared" si="7" ref="A15:A24">IF(ISERROR(X7)," - "," - "&amp;X7)</f>
        <v xml:space="preserve"> - </v>
      </c>
      <c r="B15" s="70"/>
      <c r="C15" s="70"/>
      <c r="D15" s="70"/>
      <c r="F15" s="59">
        <v>7</v>
      </c>
      <c r="G15" s="27" t="s">
        <v>48</v>
      </c>
      <c r="H15" s="14"/>
      <c r="I15" s="14"/>
      <c r="J15" s="14"/>
      <c r="K15" s="14"/>
      <c r="L15" s="14"/>
      <c r="M15" s="14"/>
      <c r="N15" s="14"/>
      <c r="O15" s="12"/>
      <c r="P15" s="14"/>
      <c r="Q15" s="14"/>
      <c r="R15" s="14"/>
      <c r="S15" s="14"/>
      <c r="T15" s="14"/>
      <c r="U15" s="14"/>
      <c r="V15" s="14"/>
      <c r="X15" s="76"/>
    </row>
    <row r="16" spans="1:24" ht="12.75" customHeight="1">
      <c r="A16" s="70" t="str">
        <f t="shared" si="7"/>
        <v xml:space="preserve"> - </v>
      </c>
      <c r="B16" s="70"/>
      <c r="C16" s="70"/>
      <c r="D16" s="70"/>
      <c r="F16" s="60"/>
      <c r="G16" s="28" t="s">
        <v>45</v>
      </c>
      <c r="H16" s="15"/>
      <c r="I16" s="15"/>
      <c r="J16" s="15"/>
      <c r="K16" s="15"/>
      <c r="L16" s="15"/>
      <c r="M16" s="15"/>
      <c r="N16" s="15"/>
      <c r="O16" s="12"/>
      <c r="P16" s="16"/>
      <c r="Q16" s="16"/>
      <c r="R16" s="16"/>
      <c r="S16" s="16"/>
      <c r="T16" s="16"/>
      <c r="U16" s="16"/>
      <c r="V16" s="16"/>
      <c r="X16" s="76"/>
    </row>
    <row r="17" spans="1:22" ht="12.75" customHeight="1">
      <c r="A17" s="70" t="str">
        <f t="shared" si="7"/>
        <v xml:space="preserve"> - </v>
      </c>
      <c r="B17" s="70"/>
      <c r="C17" s="70"/>
      <c r="D17" s="70"/>
      <c r="F17" s="59">
        <f>IF(F15=12,1,F15+1)</f>
        <v>8</v>
      </c>
      <c r="G17" s="27" t="s">
        <v>48</v>
      </c>
      <c r="H17" s="14"/>
      <c r="I17" s="14"/>
      <c r="J17" s="14"/>
      <c r="K17" s="14"/>
      <c r="L17" s="14"/>
      <c r="M17" s="14"/>
      <c r="N17" s="14"/>
      <c r="O17" s="12"/>
      <c r="P17" s="16"/>
      <c r="Q17" s="16"/>
      <c r="R17" s="16"/>
      <c r="S17" s="16"/>
      <c r="T17" s="16"/>
      <c r="U17" s="16"/>
      <c r="V17" s="16"/>
    </row>
    <row r="18" spans="1:24" ht="12.75" customHeight="1">
      <c r="A18" s="70" t="str">
        <f t="shared" si="7"/>
        <v xml:space="preserve"> - </v>
      </c>
      <c r="B18" s="70"/>
      <c r="C18" s="70"/>
      <c r="D18" s="70"/>
      <c r="F18" s="59"/>
      <c r="G18" s="29" t="s">
        <v>46</v>
      </c>
      <c r="H18" s="16"/>
      <c r="I18" s="16"/>
      <c r="J18" s="16"/>
      <c r="K18" s="16"/>
      <c r="L18" s="16"/>
      <c r="M18" s="16"/>
      <c r="N18" s="16"/>
      <c r="O18" s="12"/>
      <c r="P18" s="16"/>
      <c r="Q18" s="16"/>
      <c r="R18" s="16"/>
      <c r="S18" s="16"/>
      <c r="T18" s="16"/>
      <c r="U18" s="16"/>
      <c r="V18" s="16"/>
      <c r="X18" s="74"/>
    </row>
    <row r="19" spans="1:24" ht="12.75" customHeight="1">
      <c r="A19" s="70" t="str">
        <f t="shared" si="7"/>
        <v xml:space="preserve"> - </v>
      </c>
      <c r="B19" s="70"/>
      <c r="C19" s="70"/>
      <c r="D19" s="70"/>
      <c r="F19" s="67"/>
      <c r="G19" s="29" t="s">
        <v>45</v>
      </c>
      <c r="H19" s="16"/>
      <c r="I19" s="16"/>
      <c r="J19" s="16"/>
      <c r="K19" s="16"/>
      <c r="L19" s="16"/>
      <c r="M19" s="16"/>
      <c r="N19" s="16"/>
      <c r="O19" s="12"/>
      <c r="P19" s="16"/>
      <c r="Q19" s="16"/>
      <c r="R19" s="16"/>
      <c r="S19" s="16"/>
      <c r="T19" s="16"/>
      <c r="U19" s="16"/>
      <c r="V19" s="16"/>
      <c r="X19" s="74"/>
    </row>
    <row r="20" spans="1:24" ht="12.75" customHeight="1">
      <c r="A20" s="70" t="str">
        <f t="shared" si="7"/>
        <v xml:space="preserve"> - </v>
      </c>
      <c r="B20" s="70"/>
      <c r="C20" s="70"/>
      <c r="D20" s="70"/>
      <c r="F20" s="67"/>
      <c r="G20" s="30" t="s">
        <v>47</v>
      </c>
      <c r="H20" s="17"/>
      <c r="I20" s="17"/>
      <c r="J20" s="17"/>
      <c r="K20" s="17"/>
      <c r="L20" s="17"/>
      <c r="M20" s="17"/>
      <c r="N20" s="17"/>
      <c r="O20" s="12"/>
      <c r="P20" s="16"/>
      <c r="Q20" s="16"/>
      <c r="R20" s="16"/>
      <c r="S20" s="16"/>
      <c r="T20" s="16"/>
      <c r="U20" s="16"/>
      <c r="V20" s="16"/>
      <c r="X20" s="74"/>
    </row>
    <row r="21" spans="1:24" ht="12.75" customHeight="1">
      <c r="A21" s="70" t="str">
        <f t="shared" si="7"/>
        <v xml:space="preserve"> - </v>
      </c>
      <c r="B21" s="70"/>
      <c r="C21" s="70"/>
      <c r="D21" s="70"/>
      <c r="F21" s="69">
        <f>IF(F17=12,1,F17+1)</f>
        <v>9</v>
      </c>
      <c r="G21" s="31" t="s">
        <v>48</v>
      </c>
      <c r="H21" s="18"/>
      <c r="I21" s="18"/>
      <c r="J21" s="18"/>
      <c r="K21" s="18"/>
      <c r="L21" s="18"/>
      <c r="M21" s="18"/>
      <c r="N21" s="18"/>
      <c r="O21" s="12"/>
      <c r="P21" s="16"/>
      <c r="Q21" s="16"/>
      <c r="R21" s="16"/>
      <c r="S21" s="16"/>
      <c r="T21" s="16"/>
      <c r="U21" s="16"/>
      <c r="V21" s="16"/>
      <c r="X21" s="74"/>
    </row>
    <row r="22" spans="1:24" ht="12.75" customHeight="1">
      <c r="A22" s="70" t="str">
        <f t="shared" si="7"/>
        <v xml:space="preserve"> - </v>
      </c>
      <c r="B22" s="70"/>
      <c r="C22" s="70"/>
      <c r="D22" s="70"/>
      <c r="F22" s="59"/>
      <c r="G22" s="29" t="s">
        <v>46</v>
      </c>
      <c r="H22" s="16"/>
      <c r="I22" s="16"/>
      <c r="J22" s="16"/>
      <c r="K22" s="16"/>
      <c r="L22" s="16"/>
      <c r="M22" s="16"/>
      <c r="N22" s="16"/>
      <c r="O22" s="12"/>
      <c r="P22" s="16"/>
      <c r="Q22" s="16"/>
      <c r="R22" s="16"/>
      <c r="S22" s="16"/>
      <c r="T22" s="16"/>
      <c r="U22" s="16"/>
      <c r="V22" s="16"/>
      <c r="X22" s="74"/>
    </row>
    <row r="23" spans="1:22" ht="12.75" customHeight="1">
      <c r="A23" s="70" t="str">
        <f t="shared" si="7"/>
        <v xml:space="preserve"> - </v>
      </c>
      <c r="B23" s="70"/>
      <c r="C23" s="70"/>
      <c r="D23" s="70"/>
      <c r="F23" s="67"/>
      <c r="G23" s="29" t="s">
        <v>45</v>
      </c>
      <c r="H23" s="16"/>
      <c r="I23" s="16"/>
      <c r="J23" s="16"/>
      <c r="K23" s="16"/>
      <c r="L23" s="16"/>
      <c r="M23" s="16"/>
      <c r="N23" s="16"/>
      <c r="O23" s="12"/>
      <c r="P23" s="16"/>
      <c r="Q23" s="16"/>
      <c r="R23" s="16"/>
      <c r="S23" s="16"/>
      <c r="T23" s="16"/>
      <c r="U23" s="16"/>
      <c r="V23" s="16"/>
    </row>
    <row r="24" spans="1:22" ht="12.75" customHeight="1">
      <c r="A24" s="70" t="str">
        <f t="shared" si="7"/>
        <v xml:space="preserve"> - </v>
      </c>
      <c r="B24" s="70"/>
      <c r="C24" s="70"/>
      <c r="D24" s="70"/>
      <c r="F24" s="68"/>
      <c r="G24" s="32" t="s">
        <v>47</v>
      </c>
      <c r="H24" s="19"/>
      <c r="I24" s="19"/>
      <c r="J24" s="19"/>
      <c r="K24" s="19"/>
      <c r="L24" s="19"/>
      <c r="M24" s="19"/>
      <c r="N24" s="19"/>
      <c r="O24" s="12"/>
      <c r="P24" s="16"/>
      <c r="Q24" s="16"/>
      <c r="R24" s="16"/>
      <c r="S24" s="16"/>
      <c r="T24" s="16"/>
      <c r="U24" s="16"/>
      <c r="V24" s="16"/>
    </row>
    <row r="25" spans="1:22" ht="12.75" customHeight="1">
      <c r="A25" s="12"/>
      <c r="B25" s="12"/>
      <c r="C25" s="12"/>
      <c r="D25" s="12"/>
      <c r="F25" s="69">
        <f>IF(F21=12,1,F21+1)</f>
        <v>10</v>
      </c>
      <c r="G25" s="31" t="s">
        <v>48</v>
      </c>
      <c r="H25" s="18"/>
      <c r="I25" s="18"/>
      <c r="J25" s="18"/>
      <c r="K25" s="18"/>
      <c r="L25" s="18"/>
      <c r="M25" s="18"/>
      <c r="N25" s="18"/>
      <c r="O25" s="12"/>
      <c r="P25" s="16"/>
      <c r="Q25" s="16"/>
      <c r="R25" s="16"/>
      <c r="S25" s="16"/>
      <c r="T25" s="16"/>
      <c r="U25" s="16"/>
      <c r="V25" s="16"/>
    </row>
    <row r="26" spans="1:22" ht="12.75" customHeight="1">
      <c r="A26" s="34" t="s">
        <v>39</v>
      </c>
      <c r="B26" s="35" t="s">
        <v>38</v>
      </c>
      <c r="C26" s="73" t="s">
        <v>40</v>
      </c>
      <c r="D26" s="73"/>
      <c r="F26" s="59"/>
      <c r="G26" s="29" t="s">
        <v>46</v>
      </c>
      <c r="H26" s="16"/>
      <c r="I26" s="16"/>
      <c r="J26" s="16"/>
      <c r="K26" s="16"/>
      <c r="L26" s="16"/>
      <c r="M26" s="16"/>
      <c r="N26" s="16"/>
      <c r="O26" s="12"/>
      <c r="P26" s="16"/>
      <c r="Q26" s="16"/>
      <c r="R26" s="16"/>
      <c r="S26" s="16"/>
      <c r="T26" s="16"/>
      <c r="U26" s="16"/>
      <c r="V26" s="16"/>
    </row>
    <row r="27" spans="1:22" ht="12.75" customHeight="1">
      <c r="A27" s="20"/>
      <c r="B27" s="21"/>
      <c r="C27" s="22"/>
      <c r="D27" s="23"/>
      <c r="F27" s="67"/>
      <c r="G27" s="29" t="s">
        <v>45</v>
      </c>
      <c r="H27" s="16"/>
      <c r="I27" s="16"/>
      <c r="J27" s="16"/>
      <c r="K27" s="16"/>
      <c r="L27" s="16"/>
      <c r="M27" s="16"/>
      <c r="N27" s="16"/>
      <c r="O27" s="12"/>
      <c r="P27" s="16"/>
      <c r="Q27" s="16"/>
      <c r="R27" s="16"/>
      <c r="S27" s="16"/>
      <c r="T27" s="16"/>
      <c r="U27" s="16"/>
      <c r="V27" s="16"/>
    </row>
    <row r="28" spans="1:22" ht="12.75" customHeight="1">
      <c r="A28" s="20"/>
      <c r="B28" s="21"/>
      <c r="C28" s="24"/>
      <c r="D28" s="25"/>
      <c r="F28" s="68"/>
      <c r="G28" s="32" t="s">
        <v>47</v>
      </c>
      <c r="H28" s="19"/>
      <c r="I28" s="19"/>
      <c r="J28" s="19"/>
      <c r="K28" s="19"/>
      <c r="L28" s="19"/>
      <c r="M28" s="19"/>
      <c r="N28" s="19"/>
      <c r="O28" s="12"/>
      <c r="P28" s="16"/>
      <c r="Q28" s="16"/>
      <c r="R28" s="16"/>
      <c r="S28" s="16"/>
      <c r="T28" s="16"/>
      <c r="U28" s="16"/>
      <c r="V28" s="16"/>
    </row>
    <row r="29" spans="1:22" ht="12.75" customHeight="1">
      <c r="A29" s="20"/>
      <c r="B29" s="21"/>
      <c r="C29" s="24"/>
      <c r="D29" s="25"/>
      <c r="F29" s="69">
        <f>IF(F25=12,1,F25+1)</f>
        <v>11</v>
      </c>
      <c r="G29" s="31" t="s">
        <v>48</v>
      </c>
      <c r="H29" s="18"/>
      <c r="I29" s="18"/>
      <c r="J29" s="18"/>
      <c r="K29" s="18"/>
      <c r="L29" s="18"/>
      <c r="M29" s="18"/>
      <c r="N29" s="18"/>
      <c r="O29" s="12"/>
      <c r="P29" s="16"/>
      <c r="Q29" s="16"/>
      <c r="R29" s="16"/>
      <c r="S29" s="16"/>
      <c r="T29" s="16"/>
      <c r="U29" s="16"/>
      <c r="V29" s="16"/>
    </row>
    <row r="30" spans="1:22" ht="12.75" customHeight="1">
      <c r="A30" s="20"/>
      <c r="B30" s="21"/>
      <c r="C30" s="24"/>
      <c r="D30" s="25"/>
      <c r="F30" s="59"/>
      <c r="G30" s="29" t="s">
        <v>46</v>
      </c>
      <c r="H30" s="16"/>
      <c r="I30" s="16"/>
      <c r="J30" s="16"/>
      <c r="K30" s="16"/>
      <c r="L30" s="16"/>
      <c r="M30" s="16"/>
      <c r="N30" s="16"/>
      <c r="O30" s="12"/>
      <c r="P30" s="16"/>
      <c r="Q30" s="16"/>
      <c r="R30" s="16"/>
      <c r="S30" s="16"/>
      <c r="T30" s="16"/>
      <c r="U30" s="16"/>
      <c r="V30" s="16"/>
    </row>
    <row r="31" spans="1:22" ht="12.75" customHeight="1">
      <c r="A31" s="20"/>
      <c r="B31" s="21"/>
      <c r="C31" s="24"/>
      <c r="D31" s="25"/>
      <c r="F31" s="67"/>
      <c r="G31" s="29" t="s">
        <v>45</v>
      </c>
      <c r="H31" s="16"/>
      <c r="I31" s="16"/>
      <c r="J31" s="16"/>
      <c r="K31" s="16"/>
      <c r="L31" s="16"/>
      <c r="M31" s="16"/>
      <c r="N31" s="16"/>
      <c r="O31" s="12"/>
      <c r="P31" s="16"/>
      <c r="Q31" s="16"/>
      <c r="R31" s="16"/>
      <c r="S31" s="16"/>
      <c r="T31" s="16"/>
      <c r="U31" s="16"/>
      <c r="V31" s="16"/>
    </row>
    <row r="32" spans="1:22" ht="12.75" customHeight="1">
      <c r="A32" s="20"/>
      <c r="B32" s="21"/>
      <c r="C32" s="24"/>
      <c r="D32" s="25"/>
      <c r="F32" s="68"/>
      <c r="G32" s="32" t="s">
        <v>47</v>
      </c>
      <c r="H32" s="19"/>
      <c r="I32" s="19"/>
      <c r="J32" s="19"/>
      <c r="K32" s="19"/>
      <c r="L32" s="19"/>
      <c r="M32" s="19"/>
      <c r="N32" s="19"/>
      <c r="O32" s="12"/>
      <c r="P32" s="16"/>
      <c r="Q32" s="16"/>
      <c r="R32" s="16"/>
      <c r="S32" s="16"/>
      <c r="T32" s="16"/>
      <c r="U32" s="16"/>
      <c r="V32" s="16"/>
    </row>
    <row r="33" spans="1:22" ht="12.75" customHeight="1">
      <c r="A33" s="20"/>
      <c r="B33" s="21"/>
      <c r="C33" s="24"/>
      <c r="D33" s="25"/>
      <c r="F33" s="69">
        <f>IF(F29=12,1,F29+1)</f>
        <v>12</v>
      </c>
      <c r="G33" s="31" t="s">
        <v>48</v>
      </c>
      <c r="H33" s="18"/>
      <c r="I33" s="18"/>
      <c r="J33" s="18"/>
      <c r="K33" s="18"/>
      <c r="L33" s="18"/>
      <c r="M33" s="18"/>
      <c r="N33" s="18"/>
      <c r="O33" s="12"/>
      <c r="P33" s="16"/>
      <c r="Q33" s="16"/>
      <c r="R33" s="16"/>
      <c r="S33" s="16"/>
      <c r="T33" s="16"/>
      <c r="U33" s="16"/>
      <c r="V33" s="16"/>
    </row>
    <row r="34" spans="1:22" ht="12.75" customHeight="1">
      <c r="A34" s="20"/>
      <c r="B34" s="21"/>
      <c r="C34" s="24"/>
      <c r="D34" s="25"/>
      <c r="F34" s="59"/>
      <c r="G34" s="29" t="s">
        <v>46</v>
      </c>
      <c r="H34" s="16"/>
      <c r="I34" s="16"/>
      <c r="J34" s="16"/>
      <c r="K34" s="16"/>
      <c r="L34" s="16"/>
      <c r="M34" s="16"/>
      <c r="N34" s="16"/>
      <c r="O34" s="12"/>
      <c r="P34" s="16"/>
      <c r="Q34" s="16"/>
      <c r="R34" s="16"/>
      <c r="S34" s="16"/>
      <c r="T34" s="16"/>
      <c r="U34" s="16"/>
      <c r="V34" s="16"/>
    </row>
    <row r="35" spans="1:22" ht="12.75" customHeight="1">
      <c r="A35" s="20"/>
      <c r="B35" s="21"/>
      <c r="C35" s="24"/>
      <c r="D35" s="25"/>
      <c r="F35" s="67"/>
      <c r="G35" s="29" t="s">
        <v>45</v>
      </c>
      <c r="H35" s="16"/>
      <c r="I35" s="16"/>
      <c r="J35" s="16"/>
      <c r="K35" s="16"/>
      <c r="L35" s="16"/>
      <c r="M35" s="16"/>
      <c r="N35" s="16"/>
      <c r="O35" s="12"/>
      <c r="P35" s="16"/>
      <c r="Q35" s="16"/>
      <c r="R35" s="16"/>
      <c r="S35" s="16"/>
      <c r="T35" s="16"/>
      <c r="U35" s="16"/>
      <c r="V35" s="16"/>
    </row>
    <row r="36" spans="1:22" ht="12.75" customHeight="1">
      <c r="A36" s="20"/>
      <c r="B36" s="21"/>
      <c r="C36" s="24"/>
      <c r="D36" s="25"/>
      <c r="F36" s="68"/>
      <c r="G36" s="32" t="s">
        <v>47</v>
      </c>
      <c r="H36" s="19"/>
      <c r="I36" s="19"/>
      <c r="J36" s="19"/>
      <c r="K36" s="19"/>
      <c r="L36" s="19"/>
      <c r="M36" s="19"/>
      <c r="N36" s="19"/>
      <c r="O36" s="12"/>
      <c r="P36" s="16"/>
      <c r="Q36" s="16"/>
      <c r="R36" s="16"/>
      <c r="S36" s="16"/>
      <c r="T36" s="16"/>
      <c r="U36" s="16"/>
      <c r="V36" s="16"/>
    </row>
    <row r="37" spans="1:22" ht="12.75" customHeight="1">
      <c r="A37" s="20"/>
      <c r="B37" s="21"/>
      <c r="C37" s="24"/>
      <c r="D37" s="25"/>
      <c r="F37" s="69">
        <f>IF(F33=12,1,F33+1)</f>
        <v>1</v>
      </c>
      <c r="G37" s="31" t="s">
        <v>48</v>
      </c>
      <c r="H37" s="18"/>
      <c r="I37" s="18"/>
      <c r="J37" s="18"/>
      <c r="K37" s="18"/>
      <c r="L37" s="18"/>
      <c r="M37" s="18"/>
      <c r="N37" s="18"/>
      <c r="O37" s="12"/>
      <c r="P37" s="16"/>
      <c r="Q37" s="16"/>
      <c r="R37" s="16"/>
      <c r="S37" s="16"/>
      <c r="T37" s="16"/>
      <c r="U37" s="16"/>
      <c r="V37" s="16"/>
    </row>
    <row r="38" spans="1:22" ht="12.75" customHeight="1">
      <c r="A38" s="20"/>
      <c r="B38" s="21"/>
      <c r="C38" s="24"/>
      <c r="D38" s="25"/>
      <c r="F38" s="59"/>
      <c r="G38" s="29" t="s">
        <v>46</v>
      </c>
      <c r="H38" s="16"/>
      <c r="I38" s="16"/>
      <c r="J38" s="16"/>
      <c r="K38" s="16"/>
      <c r="L38" s="16"/>
      <c r="M38" s="16"/>
      <c r="N38" s="16"/>
      <c r="O38" s="12"/>
      <c r="P38" s="16"/>
      <c r="Q38" s="16"/>
      <c r="R38" s="16"/>
      <c r="S38" s="16"/>
      <c r="T38" s="16"/>
      <c r="U38" s="16"/>
      <c r="V38" s="16"/>
    </row>
    <row r="39" spans="1:22" ht="12.75" customHeight="1">
      <c r="A39" s="20"/>
      <c r="B39" s="21"/>
      <c r="C39" s="24"/>
      <c r="D39" s="25"/>
      <c r="F39" s="67"/>
      <c r="G39" s="29" t="s">
        <v>45</v>
      </c>
      <c r="H39" s="16"/>
      <c r="I39" s="16"/>
      <c r="J39" s="16"/>
      <c r="K39" s="16"/>
      <c r="L39" s="16"/>
      <c r="M39" s="16"/>
      <c r="N39" s="16"/>
      <c r="O39" s="12"/>
      <c r="P39" s="16"/>
      <c r="Q39" s="16"/>
      <c r="R39" s="16"/>
      <c r="S39" s="16"/>
      <c r="T39" s="16"/>
      <c r="U39" s="16"/>
      <c r="V39" s="16"/>
    </row>
    <row r="40" spans="1:22" ht="12.75" customHeight="1">
      <c r="A40" s="20"/>
      <c r="B40" s="21"/>
      <c r="C40" s="24"/>
      <c r="D40" s="25"/>
      <c r="F40" s="68"/>
      <c r="G40" s="32" t="s">
        <v>47</v>
      </c>
      <c r="H40" s="19"/>
      <c r="I40" s="19"/>
      <c r="J40" s="19"/>
      <c r="K40" s="19"/>
      <c r="L40" s="19"/>
      <c r="M40" s="19"/>
      <c r="N40" s="19"/>
      <c r="O40" s="12"/>
      <c r="P40" s="16"/>
      <c r="Q40" s="16"/>
      <c r="R40" s="16"/>
      <c r="S40" s="16"/>
      <c r="T40" s="16"/>
      <c r="U40" s="16"/>
      <c r="V40" s="16"/>
    </row>
    <row r="41" spans="1:22" ht="12.75" customHeight="1">
      <c r="A41" s="20"/>
      <c r="B41" s="21"/>
      <c r="C41" s="24"/>
      <c r="D41" s="25"/>
      <c r="F41" s="69">
        <f>IF(F37=12,1,F37+1)</f>
        <v>2</v>
      </c>
      <c r="G41" s="31" t="s">
        <v>48</v>
      </c>
      <c r="H41" s="18"/>
      <c r="I41" s="18"/>
      <c r="J41" s="18"/>
      <c r="K41" s="18"/>
      <c r="L41" s="18"/>
      <c r="M41" s="18"/>
      <c r="N41" s="18"/>
      <c r="O41" s="12"/>
      <c r="P41" s="16"/>
      <c r="Q41" s="16"/>
      <c r="R41" s="16"/>
      <c r="S41" s="16"/>
      <c r="T41" s="16"/>
      <c r="U41" s="16"/>
      <c r="V41" s="16"/>
    </row>
    <row r="42" spans="1:22" ht="12.75" customHeight="1">
      <c r="A42" s="20"/>
      <c r="B42" s="21"/>
      <c r="C42" s="24"/>
      <c r="D42" s="25"/>
      <c r="F42" s="59"/>
      <c r="G42" s="29" t="s">
        <v>46</v>
      </c>
      <c r="H42" s="16"/>
      <c r="I42" s="16"/>
      <c r="J42" s="16"/>
      <c r="K42" s="16"/>
      <c r="L42" s="16"/>
      <c r="M42" s="16"/>
      <c r="N42" s="16"/>
      <c r="O42" s="12"/>
      <c r="P42" s="16"/>
      <c r="Q42" s="16"/>
      <c r="R42" s="16"/>
      <c r="S42" s="16"/>
      <c r="T42" s="16"/>
      <c r="U42" s="16"/>
      <c r="V42" s="16"/>
    </row>
    <row r="43" spans="6:22" ht="12.75" customHeight="1">
      <c r="F43" s="67"/>
      <c r="G43" s="29" t="s">
        <v>45</v>
      </c>
      <c r="H43" s="16"/>
      <c r="I43" s="16"/>
      <c r="J43" s="16"/>
      <c r="K43" s="16"/>
      <c r="L43" s="16"/>
      <c r="M43" s="16"/>
      <c r="N43" s="16"/>
      <c r="O43" s="12"/>
      <c r="P43" s="16"/>
      <c r="Q43" s="16"/>
      <c r="R43" s="16"/>
      <c r="S43" s="16"/>
      <c r="T43" s="16"/>
      <c r="U43" s="16"/>
      <c r="V43" s="16"/>
    </row>
    <row r="44" spans="1:22" ht="12.75" customHeight="1">
      <c r="A44" s="72" t="s">
        <v>43</v>
      </c>
      <c r="B44" s="72"/>
      <c r="C44" s="73" t="s">
        <v>50</v>
      </c>
      <c r="D44" s="73"/>
      <c r="F44" s="68"/>
      <c r="G44" s="32" t="s">
        <v>47</v>
      </c>
      <c r="H44" s="19"/>
      <c r="I44" s="19"/>
      <c r="J44" s="19"/>
      <c r="K44" s="19"/>
      <c r="L44" s="19"/>
      <c r="M44" s="19"/>
      <c r="N44" s="19"/>
      <c r="O44" s="12"/>
      <c r="P44" s="16"/>
      <c r="Q44" s="16"/>
      <c r="R44" s="16"/>
      <c r="S44" s="16"/>
      <c r="T44" s="16"/>
      <c r="U44" s="16"/>
      <c r="V44" s="16"/>
    </row>
    <row r="45" spans="1:22" ht="12.75" customHeight="1">
      <c r="A45" s="63"/>
      <c r="B45" s="64"/>
      <c r="C45" s="65"/>
      <c r="D45" s="66"/>
      <c r="F45" s="69">
        <f>IF(F41=12,1,F41+1)</f>
        <v>3</v>
      </c>
      <c r="G45" s="31" t="s">
        <v>48</v>
      </c>
      <c r="H45" s="18"/>
      <c r="I45" s="18"/>
      <c r="J45" s="18"/>
      <c r="K45" s="18"/>
      <c r="L45" s="18"/>
      <c r="M45" s="18"/>
      <c r="N45" s="18"/>
      <c r="O45" s="12"/>
      <c r="P45" s="16"/>
      <c r="Q45" s="16"/>
      <c r="R45" s="16"/>
      <c r="S45" s="16"/>
      <c r="T45" s="16"/>
      <c r="U45" s="16"/>
      <c r="V45" s="16"/>
    </row>
    <row r="46" spans="1:22" ht="12.75" customHeight="1">
      <c r="A46" s="63"/>
      <c r="B46" s="64"/>
      <c r="C46" s="65"/>
      <c r="D46" s="66"/>
      <c r="F46" s="59"/>
      <c r="G46" s="29" t="s">
        <v>46</v>
      </c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</row>
    <row r="47" spans="1:22" ht="12.75" customHeight="1">
      <c r="A47" s="63"/>
      <c r="B47" s="64"/>
      <c r="C47" s="65"/>
      <c r="D47" s="66"/>
      <c r="F47" s="67"/>
      <c r="G47" s="29" t="s">
        <v>45</v>
      </c>
      <c r="H47" s="16"/>
      <c r="I47" s="16"/>
      <c r="J47" s="16"/>
      <c r="K47" s="16"/>
      <c r="L47" s="16"/>
      <c r="M47" s="16"/>
      <c r="N47" s="16"/>
      <c r="O47" s="12"/>
      <c r="P47" s="16"/>
      <c r="Q47" s="16"/>
      <c r="R47" s="16"/>
      <c r="S47" s="16"/>
      <c r="T47" s="16"/>
      <c r="U47" s="16"/>
      <c r="V47" s="16"/>
    </row>
    <row r="48" spans="1:22" ht="12.75" customHeight="1">
      <c r="A48" s="63"/>
      <c r="B48" s="64"/>
      <c r="C48" s="65"/>
      <c r="D48" s="66"/>
      <c r="F48" s="68"/>
      <c r="G48" s="32" t="s">
        <v>47</v>
      </c>
      <c r="H48" s="19"/>
      <c r="I48" s="19"/>
      <c r="J48" s="19"/>
      <c r="K48" s="19"/>
      <c r="L48" s="19"/>
      <c r="M48" s="19"/>
      <c r="N48" s="19"/>
      <c r="O48" s="12"/>
      <c r="P48" s="16"/>
      <c r="Q48" s="16"/>
      <c r="R48" s="16"/>
      <c r="S48" s="16"/>
      <c r="T48" s="16"/>
      <c r="U48" s="16"/>
      <c r="V48" s="16"/>
    </row>
    <row r="49" spans="1:22" ht="12.75" customHeight="1">
      <c r="A49" s="63"/>
      <c r="B49" s="64"/>
      <c r="C49" s="65"/>
      <c r="D49" s="66"/>
      <c r="F49" s="69">
        <f>IF(F45=12,1,F45+1)</f>
        <v>4</v>
      </c>
      <c r="G49" s="31" t="s">
        <v>48</v>
      </c>
      <c r="H49" s="18"/>
      <c r="I49" s="18"/>
      <c r="J49" s="18"/>
      <c r="K49" s="18"/>
      <c r="L49" s="18"/>
      <c r="M49" s="18"/>
      <c r="N49" s="18"/>
      <c r="O49" s="12"/>
      <c r="P49" s="16"/>
      <c r="Q49" s="16"/>
      <c r="R49" s="16"/>
      <c r="S49" s="16"/>
      <c r="T49" s="16"/>
      <c r="U49" s="16"/>
      <c r="V49" s="16"/>
    </row>
    <row r="50" spans="1:22" ht="12.75" customHeight="1">
      <c r="A50" s="63"/>
      <c r="B50" s="64"/>
      <c r="C50" s="65"/>
      <c r="D50" s="66"/>
      <c r="F50" s="59"/>
      <c r="G50" s="29" t="s">
        <v>46</v>
      </c>
      <c r="H50" s="16"/>
      <c r="I50" s="16"/>
      <c r="J50" s="16"/>
      <c r="K50" s="16"/>
      <c r="L50" s="16"/>
      <c r="M50" s="16"/>
      <c r="N50" s="16"/>
      <c r="O50" s="12"/>
      <c r="P50" s="16"/>
      <c r="Q50" s="16"/>
      <c r="R50" s="16"/>
      <c r="S50" s="16"/>
      <c r="T50" s="16"/>
      <c r="U50" s="16"/>
      <c r="V50" s="16"/>
    </row>
    <row r="51" spans="1:22" ht="12.75" customHeight="1">
      <c r="A51" s="63"/>
      <c r="B51" s="64"/>
      <c r="C51" s="65"/>
      <c r="D51" s="66"/>
      <c r="F51" s="67"/>
      <c r="G51" s="29" t="s">
        <v>45</v>
      </c>
      <c r="H51" s="16"/>
      <c r="I51" s="16"/>
      <c r="J51" s="16"/>
      <c r="K51" s="16"/>
      <c r="L51" s="16"/>
      <c r="M51" s="16"/>
      <c r="N51" s="16"/>
      <c r="O51" s="12"/>
      <c r="P51" s="16"/>
      <c r="Q51" s="16"/>
      <c r="R51" s="16"/>
      <c r="S51" s="16"/>
      <c r="T51" s="16"/>
      <c r="U51" s="16"/>
      <c r="V51" s="16"/>
    </row>
    <row r="52" spans="1:22" ht="12.75" customHeight="1">
      <c r="A52" s="63"/>
      <c r="B52" s="64"/>
      <c r="C52" s="65"/>
      <c r="D52" s="66"/>
      <c r="F52" s="68"/>
      <c r="G52" s="32" t="s">
        <v>47</v>
      </c>
      <c r="H52" s="19"/>
      <c r="I52" s="19"/>
      <c r="J52" s="19"/>
      <c r="K52" s="19"/>
      <c r="L52" s="19"/>
      <c r="M52" s="19"/>
      <c r="N52" s="19"/>
      <c r="O52" s="12"/>
      <c r="P52" s="16"/>
      <c r="Q52" s="16"/>
      <c r="R52" s="16"/>
      <c r="S52" s="16"/>
      <c r="T52" s="16"/>
      <c r="U52" s="16"/>
      <c r="V52" s="16"/>
    </row>
    <row r="53" spans="6:22" ht="12.75" customHeight="1">
      <c r="F53" s="69">
        <f>IF(F49=12,1,F49+1)</f>
        <v>5</v>
      </c>
      <c r="G53" s="31" t="s">
        <v>48</v>
      </c>
      <c r="H53" s="18"/>
      <c r="I53" s="18"/>
      <c r="J53" s="18"/>
      <c r="K53" s="18"/>
      <c r="L53" s="18"/>
      <c r="M53" s="18"/>
      <c r="N53" s="18"/>
      <c r="O53" s="12"/>
      <c r="P53" s="16"/>
      <c r="Q53" s="16"/>
      <c r="R53" s="16"/>
      <c r="S53" s="16"/>
      <c r="T53" s="16"/>
      <c r="U53" s="16"/>
      <c r="V53" s="16"/>
    </row>
    <row r="54" spans="1:22" ht="12.75" customHeight="1">
      <c r="A54" s="72" t="s">
        <v>42</v>
      </c>
      <c r="B54" s="72"/>
      <c r="C54" s="73" t="s">
        <v>41</v>
      </c>
      <c r="D54" s="73"/>
      <c r="F54" s="60"/>
      <c r="G54" s="28" t="s">
        <v>45</v>
      </c>
      <c r="H54" s="15"/>
      <c r="I54" s="15"/>
      <c r="J54" s="15"/>
      <c r="K54" s="15"/>
      <c r="L54" s="15"/>
      <c r="M54" s="15"/>
      <c r="N54" s="15"/>
      <c r="O54" s="12"/>
      <c r="P54" s="16"/>
      <c r="Q54" s="16"/>
      <c r="R54" s="16"/>
      <c r="S54" s="16"/>
      <c r="T54" s="16"/>
      <c r="U54" s="16"/>
      <c r="V54" s="16"/>
    </row>
    <row r="55" spans="1:22" ht="12.75" customHeight="1">
      <c r="A55" s="63"/>
      <c r="B55" s="64"/>
      <c r="C55" s="65"/>
      <c r="D55" s="66"/>
      <c r="F55" s="69">
        <f>IF(F53=12,1,F53+1)</f>
        <v>6</v>
      </c>
      <c r="G55" s="31" t="s">
        <v>48</v>
      </c>
      <c r="H55" s="18"/>
      <c r="I55" s="18"/>
      <c r="J55" s="18"/>
      <c r="K55" s="18"/>
      <c r="L55" s="18"/>
      <c r="M55" s="18"/>
      <c r="N55" s="18"/>
      <c r="O55" s="12"/>
      <c r="P55" s="16"/>
      <c r="Q55" s="16"/>
      <c r="R55" s="16"/>
      <c r="S55" s="16"/>
      <c r="T55" s="16"/>
      <c r="U55" s="16"/>
      <c r="V55" s="16"/>
    </row>
    <row r="56" spans="1:22" ht="12.75" customHeight="1">
      <c r="A56" s="63"/>
      <c r="B56" s="64"/>
      <c r="C56" s="65"/>
      <c r="D56" s="66"/>
      <c r="F56" s="60"/>
      <c r="G56" s="28" t="s">
        <v>45</v>
      </c>
      <c r="H56" s="15"/>
      <c r="I56" s="15"/>
      <c r="J56" s="15"/>
      <c r="K56" s="15"/>
      <c r="L56" s="15"/>
      <c r="M56" s="15"/>
      <c r="N56" s="15"/>
      <c r="O56" s="12"/>
      <c r="P56" s="16"/>
      <c r="Q56" s="16"/>
      <c r="R56" s="16"/>
      <c r="S56" s="16"/>
      <c r="T56" s="16"/>
      <c r="U56" s="16"/>
      <c r="V56" s="16"/>
    </row>
    <row r="57" spans="1:22" ht="12.75" customHeight="1">
      <c r="A57" s="63"/>
      <c r="B57" s="64"/>
      <c r="C57" s="65"/>
      <c r="D57" s="66"/>
      <c r="F57" s="69">
        <f>IF(F55=12,1,F55+1)</f>
        <v>7</v>
      </c>
      <c r="G57" s="31" t="s">
        <v>48</v>
      </c>
      <c r="H57" s="18"/>
      <c r="I57" s="18"/>
      <c r="J57" s="18"/>
      <c r="K57" s="18"/>
      <c r="L57" s="18"/>
      <c r="M57" s="18"/>
      <c r="N57" s="18"/>
      <c r="O57" s="12"/>
      <c r="P57" s="16"/>
      <c r="Q57" s="16"/>
      <c r="R57" s="16"/>
      <c r="S57" s="16"/>
      <c r="T57" s="16"/>
      <c r="U57" s="16"/>
      <c r="V57" s="16"/>
    </row>
    <row r="58" spans="1:22" ht="12.75" customHeight="1">
      <c r="A58" s="63"/>
      <c r="B58" s="64"/>
      <c r="C58" s="65"/>
      <c r="D58" s="66"/>
      <c r="F58" s="60"/>
      <c r="G58" s="28" t="s">
        <v>45</v>
      </c>
      <c r="H58" s="15"/>
      <c r="I58" s="15"/>
      <c r="J58" s="15"/>
      <c r="K58" s="15"/>
      <c r="L58" s="15"/>
      <c r="M58" s="15"/>
      <c r="N58" s="15"/>
      <c r="O58" s="12"/>
      <c r="P58" s="16"/>
      <c r="Q58" s="16"/>
      <c r="R58" s="16"/>
      <c r="S58" s="16"/>
      <c r="T58" s="16"/>
      <c r="U58" s="16"/>
      <c r="V58" s="16"/>
    </row>
    <row r="59" spans="1:22" ht="12.75" customHeight="1">
      <c r="A59" s="63"/>
      <c r="B59" s="64"/>
      <c r="C59" s="65"/>
      <c r="D59" s="66"/>
      <c r="F59" s="69">
        <f>IF(F57=12,1,F57+1)</f>
        <v>8</v>
      </c>
      <c r="G59" s="31" t="s">
        <v>48</v>
      </c>
      <c r="H59" s="18"/>
      <c r="I59" s="18"/>
      <c r="J59" s="18"/>
      <c r="K59" s="18"/>
      <c r="L59" s="18"/>
      <c r="M59" s="18"/>
      <c r="N59" s="18"/>
      <c r="O59" s="12"/>
      <c r="P59" s="16"/>
      <c r="Q59" s="16"/>
      <c r="R59" s="16"/>
      <c r="S59" s="16"/>
      <c r="T59" s="16"/>
      <c r="U59" s="16"/>
      <c r="V59" s="16"/>
    </row>
    <row r="60" spans="1:22" ht="12.75" customHeight="1">
      <c r="A60" s="63"/>
      <c r="B60" s="64"/>
      <c r="C60" s="65"/>
      <c r="D60" s="66"/>
      <c r="F60" s="60"/>
      <c r="G60" s="28" t="s">
        <v>45</v>
      </c>
      <c r="H60" s="15"/>
      <c r="I60" s="15"/>
      <c r="J60" s="15"/>
      <c r="K60" s="15"/>
      <c r="L60" s="15"/>
      <c r="M60" s="15"/>
      <c r="N60" s="15"/>
      <c r="O60" s="12"/>
      <c r="P60" s="16"/>
      <c r="Q60" s="16"/>
      <c r="R60" s="16"/>
      <c r="S60" s="16"/>
      <c r="T60" s="16"/>
      <c r="U60" s="16"/>
      <c r="V60" s="16"/>
    </row>
    <row r="61" spans="1:22" ht="12.75" customHeight="1">
      <c r="A61" s="63"/>
      <c r="B61" s="64"/>
      <c r="C61" s="65"/>
      <c r="D61" s="66"/>
      <c r="F61" s="69">
        <f>IF(F59=12,1,F59+1)</f>
        <v>9</v>
      </c>
      <c r="G61" s="31" t="s">
        <v>48</v>
      </c>
      <c r="H61" s="18"/>
      <c r="I61" s="18"/>
      <c r="J61" s="18"/>
      <c r="K61" s="18"/>
      <c r="L61" s="18"/>
      <c r="M61" s="18"/>
      <c r="N61" s="18"/>
      <c r="O61" s="12"/>
      <c r="P61" s="16"/>
      <c r="Q61" s="16"/>
      <c r="R61" s="16"/>
      <c r="S61" s="16"/>
      <c r="T61" s="16"/>
      <c r="U61" s="16"/>
      <c r="V61" s="16"/>
    </row>
    <row r="62" spans="1:22" ht="12.75" customHeight="1">
      <c r="A62" s="63"/>
      <c r="B62" s="64"/>
      <c r="C62" s="65"/>
      <c r="D62" s="66"/>
      <c r="F62" s="60"/>
      <c r="G62" s="28" t="s">
        <v>45</v>
      </c>
      <c r="H62" s="15"/>
      <c r="I62" s="15"/>
      <c r="J62" s="15"/>
      <c r="K62" s="15"/>
      <c r="L62" s="15"/>
      <c r="M62" s="15"/>
      <c r="N62" s="15"/>
      <c r="O62" s="12"/>
      <c r="P62" s="16"/>
      <c r="Q62" s="16"/>
      <c r="R62" s="16"/>
      <c r="S62" s="16"/>
      <c r="T62" s="16"/>
      <c r="U62" s="16"/>
      <c r="V62" s="16"/>
    </row>
    <row r="63" spans="1:26" ht="12.75" customHeight="1">
      <c r="A63" s="2"/>
      <c r="B63" s="2"/>
      <c r="C63" s="11"/>
      <c r="D63" s="11"/>
      <c r="P63" s="5"/>
      <c r="Q63" s="5"/>
      <c r="R63" s="5"/>
      <c r="S63" s="5"/>
      <c r="T63" s="5"/>
      <c r="U63" s="5"/>
      <c r="V63" s="5"/>
      <c r="X63" s="76"/>
      <c r="Y63" s="76"/>
      <c r="Z63" s="76"/>
    </row>
    <row r="64" spans="24:26" ht="12.75">
      <c r="X64" s="76"/>
      <c r="Y64" s="76"/>
      <c r="Z64" s="76"/>
    </row>
    <row r="65" spans="24:26" ht="12.75">
      <c r="X65" s="76"/>
      <c r="Y65" s="76"/>
      <c r="Z65" s="76"/>
    </row>
    <row r="66" spans="24:26" ht="12.75">
      <c r="X66" s="76"/>
      <c r="Y66" s="76"/>
      <c r="Z66" s="76"/>
    </row>
    <row r="67" spans="1:26" ht="12.75" customHeight="1">
      <c r="A67" s="54">
        <f>DAY(D67)</f>
        <v>23</v>
      </c>
      <c r="B67" s="54"/>
      <c r="C67" s="54"/>
      <c r="D67" s="56">
        <f>D4+1</f>
        <v>42423</v>
      </c>
      <c r="E67" s="56"/>
      <c r="F67" s="56"/>
      <c r="G67" s="56"/>
      <c r="H67" s="62">
        <f>DATE(YEAR($D$6),MONTH($D$6),1)</f>
        <v>42401</v>
      </c>
      <c r="I67" s="62"/>
      <c r="J67" s="62"/>
      <c r="K67" s="62"/>
      <c r="L67" s="62"/>
      <c r="M67" s="62"/>
      <c r="N67" s="62"/>
      <c r="O67" s="4"/>
      <c r="P67" s="62">
        <f>DATE(YEAR(H67+35),MONTH(H67+35),1)</f>
        <v>42430</v>
      </c>
      <c r="Q67" s="62"/>
      <c r="R67" s="62"/>
      <c r="S67" s="62"/>
      <c r="T67" s="62"/>
      <c r="U67" s="62"/>
      <c r="V67" s="62"/>
      <c r="X67" s="77"/>
      <c r="Y67" s="76"/>
      <c r="Z67" s="76"/>
    </row>
    <row r="68" spans="1:26" ht="12.75" customHeight="1">
      <c r="A68" s="54"/>
      <c r="B68" s="54"/>
      <c r="C68" s="54"/>
      <c r="D68" s="56"/>
      <c r="E68" s="56"/>
      <c r="F68" s="56"/>
      <c r="G68" s="56"/>
      <c r="H68" s="47" t="str">
        <f>CHOOSE(1+MOD($I$4+1-2,7),"Su","M","Tu","W","Th","F","Sa")</f>
        <v>Su</v>
      </c>
      <c r="I68" s="47" t="str">
        <f>CHOOSE(1+MOD($I$4+2-2,7),"Su","M","Tu","W","Th","F","Sa")</f>
        <v>M</v>
      </c>
      <c r="J68" s="47" t="str">
        <f>CHOOSE(1+MOD($I$4+3-2,7),"Su","M","Tu","W","Th","F","Sa")</f>
        <v>Tu</v>
      </c>
      <c r="K68" s="47" t="str">
        <f>CHOOSE(1+MOD($I$4+4-2,7),"Su","M","Tu","W","Th","F","Sa")</f>
        <v>W</v>
      </c>
      <c r="L68" s="47" t="str">
        <f>CHOOSE(1+MOD($I$4+5-2,7),"Su","M","Tu","W","Th","F","Sa")</f>
        <v>Th</v>
      </c>
      <c r="M68" s="47" t="str">
        <f>CHOOSE(1+MOD($I$4+6-2,7),"Su","M","Tu","W","Th","F","Sa")</f>
        <v>F</v>
      </c>
      <c r="N68" s="47" t="str">
        <f>CHOOSE(1+MOD($I$4+7-2,7),"Su","M","Tu","W","Th","F","Sa")</f>
        <v>Sa</v>
      </c>
      <c r="O68" s="46"/>
      <c r="P68" s="47" t="str">
        <f>CHOOSE(1+MOD($I$4+1-2,7),"Su","M","Tu","W","Th","F","Sa")</f>
        <v>Su</v>
      </c>
      <c r="Q68" s="47" t="str">
        <f>CHOOSE(1+MOD($I$4+2-2,7),"Su","M","Tu","W","Th","F","Sa")</f>
        <v>M</v>
      </c>
      <c r="R68" s="47" t="str">
        <f>CHOOSE(1+MOD($I$4+3-2,7),"Su","M","Tu","W","Th","F","Sa")</f>
        <v>Tu</v>
      </c>
      <c r="S68" s="47" t="str">
        <f>CHOOSE(1+MOD($I$4+4-2,7),"Su","M","Tu","W","Th","F","Sa")</f>
        <v>W</v>
      </c>
      <c r="T68" s="47" t="str">
        <f>CHOOSE(1+MOD($I$4+5-2,7),"Su","M","Tu","W","Th","F","Sa")</f>
        <v>Th</v>
      </c>
      <c r="U68" s="47" t="str">
        <f>CHOOSE(1+MOD($I$4+6-2,7),"Su","M","Tu","W","Th","F","Sa")</f>
        <v>F</v>
      </c>
      <c r="V68" s="47" t="str">
        <f>CHOOSE(1+MOD($I$4+7-2,7),"Su","M","Tu","W","Th","F","Sa")</f>
        <v>Sa</v>
      </c>
      <c r="X68" s="76"/>
      <c r="Y68" s="76"/>
      <c r="Z68" s="76"/>
    </row>
    <row r="69" spans="1:26" ht="12.75" customHeight="1">
      <c r="A69" s="54"/>
      <c r="B69" s="54"/>
      <c r="C69" s="54"/>
      <c r="D69" s="57" t="str">
        <f>INDEX({"Sunday","Monday","Tuesday","Wednesday","Thursday","Friday","Saturday"},WEEKDAY(D67))</f>
        <v>Tuesday</v>
      </c>
      <c r="E69" s="57"/>
      <c r="F69" s="57"/>
      <c r="G69" s="6"/>
      <c r="H69" s="48" t="str">
        <f>IF(WEEKDAY(H67,1)=$I$4,H67,"")</f>
        <v/>
      </c>
      <c r="I69" s="48">
        <f>IF(H69="",IF(WEEKDAY(H67,1)=MOD($I$4,7)+1,H67,""),H69+1)</f>
        <v>42401</v>
      </c>
      <c r="J69" s="48">
        <f>IF(I69="",IF(WEEKDAY(H67,1)=MOD($I$4+1,7)+1,H67,""),I69+1)</f>
        <v>42402</v>
      </c>
      <c r="K69" s="48">
        <f>IF(J69="",IF(WEEKDAY(H67,1)=MOD($I$4+2,7)+1,H67,""),J69+1)</f>
        <v>42403</v>
      </c>
      <c r="L69" s="48">
        <f>IF(K69="",IF(WEEKDAY(H67,1)=MOD($I$4+3,7)+1,H67,""),K69+1)</f>
        <v>42404</v>
      </c>
      <c r="M69" s="48">
        <f>IF(L69="",IF(WEEKDAY(H67,1)=MOD($I$4+4,7)+1,H67,""),L69+1)</f>
        <v>42405</v>
      </c>
      <c r="N69" s="48">
        <f>IF(M69="",IF(WEEKDAY(H67,1)=MOD($I$4+5,7)+1,H67,""),M69+1)</f>
        <v>42406</v>
      </c>
      <c r="O69" s="49"/>
      <c r="P69" s="48" t="str">
        <f>IF(WEEKDAY(P67,1)=$I$4,P67,"")</f>
        <v/>
      </c>
      <c r="Q69" s="48" t="str">
        <f>IF(P69="",IF(WEEKDAY(P67,1)=MOD($I$4,7)+1,P67,""),P69+1)</f>
        <v/>
      </c>
      <c r="R69" s="48">
        <f>IF(Q69="",IF(WEEKDAY(P67,1)=MOD($I$4+1,7)+1,P67,""),Q69+1)</f>
        <v>42430</v>
      </c>
      <c r="S69" s="48">
        <f>IF(R69="",IF(WEEKDAY(P67,1)=MOD($I$4+2,7)+1,P67,""),R69+1)</f>
        <v>42431</v>
      </c>
      <c r="T69" s="48">
        <f>IF(S69="",IF(WEEKDAY(P67,1)=MOD($I$4+3,7)+1,P67,""),S69+1)</f>
        <v>42432</v>
      </c>
      <c r="U69" s="48">
        <f>IF(T69="",IF(WEEKDAY(P67,1)=MOD($I$4+4,7)+1,P67,""),T69+1)</f>
        <v>42433</v>
      </c>
      <c r="V69" s="48">
        <f>IF(U69="",IF(WEEKDAY(P67,1)=MOD($I$4+5,7)+1,P67,""),U69+1)</f>
        <v>42434</v>
      </c>
      <c r="X69" s="76"/>
      <c r="Y69" s="76"/>
      <c r="Z69" s="76"/>
    </row>
    <row r="70" spans="1:26" ht="12.75" customHeight="1">
      <c r="A70" s="55"/>
      <c r="B70" s="55"/>
      <c r="C70" s="55"/>
      <c r="D70" s="58"/>
      <c r="E70" s="58"/>
      <c r="F70" s="58"/>
      <c r="G70" s="6"/>
      <c r="H70" s="48">
        <f>IF(N69="","",IF(MONTH(N69+1)&lt;&gt;MONTH(N69),"",N69+1))</f>
        <v>42407</v>
      </c>
      <c r="I70" s="48">
        <f>IF(H70="","",IF(MONTH(H70+1)&lt;&gt;MONTH(H70),"",H70+1))</f>
        <v>42408</v>
      </c>
      <c r="J70" s="48">
        <f aca="true" t="shared" si="8" ref="J70:K74">IF(I70="","",IF(MONTH(I70+1)&lt;&gt;MONTH(I70),"",I70+1))</f>
        <v>42409</v>
      </c>
      <c r="K70" s="48">
        <f>IF(J70="","",IF(MONTH(J70+1)&lt;&gt;MONTH(J70),"",J70+1))</f>
        <v>42410</v>
      </c>
      <c r="L70" s="48">
        <f aca="true" t="shared" si="9" ref="L70:N74">IF(K70="","",IF(MONTH(K70+1)&lt;&gt;MONTH(K70),"",K70+1))</f>
        <v>42411</v>
      </c>
      <c r="M70" s="48">
        <f t="shared" si="9"/>
        <v>42412</v>
      </c>
      <c r="N70" s="48">
        <f t="shared" si="9"/>
        <v>42413</v>
      </c>
      <c r="O70" s="9"/>
      <c r="P70" s="48">
        <f>IF(V69="","",IF(MONTH(V69+1)&lt;&gt;MONTH(V69),"",V69+1))</f>
        <v>42435</v>
      </c>
      <c r="Q70" s="48">
        <f>IF(P70="","",IF(MONTH(P70+1)&lt;&gt;MONTH(P70),"",P70+1))</f>
        <v>42436</v>
      </c>
      <c r="R70" s="48">
        <f aca="true" t="shared" si="10" ref="R70:S74">IF(Q70="","",IF(MONTH(Q70+1)&lt;&gt;MONTH(Q70),"",Q70+1))</f>
        <v>42437</v>
      </c>
      <c r="S70" s="48">
        <f>IF(R70="","",IF(MONTH(R70+1)&lt;&gt;MONTH(R70),"",R70+1))</f>
        <v>42438</v>
      </c>
      <c r="T70" s="48">
        <f aca="true" t="shared" si="11" ref="T70:V74">IF(S70="","",IF(MONTH(S70+1)&lt;&gt;MONTH(S70),"",S70+1))</f>
        <v>42439</v>
      </c>
      <c r="U70" s="48">
        <f t="shared" si="11"/>
        <v>42440</v>
      </c>
      <c r="V70" s="48">
        <f t="shared" si="11"/>
        <v>42441</v>
      </c>
      <c r="X70" s="76"/>
      <c r="Y70" s="76"/>
      <c r="Z70" s="76"/>
    </row>
    <row r="71" spans="1:26" ht="12.75" customHeight="1">
      <c r="A71" s="71" t="str">
        <f>IF(ISERROR(MATCH(D67,arr_holidaydate,0)),"",INDEX(arr_holiday,MATCH(D67,arr_holidaydate,0)))</f>
        <v/>
      </c>
      <c r="B71" s="71"/>
      <c r="C71" s="71"/>
      <c r="D71" s="71"/>
      <c r="E71" s="61" t="str">
        <f>"W"&amp;TEXT(1+INT((D67-DATE(YEAR(D67+4-WEEKDAY(D67+6)),1,5)+WEEKDAY(DATE(YEAR(D67+4-WEEKDAY(D67+6)),1,3)))/7),"00")&amp;"-"&amp;WEEKDAY(D67,2)</f>
        <v>W08-2</v>
      </c>
      <c r="F71" s="61"/>
      <c r="H71" s="48">
        <f aca="true" t="shared" si="12" ref="H71:H74">IF(N70="","",IF(MONTH(N70+1)&lt;&gt;MONTH(N70),"",N70+1))</f>
        <v>42414</v>
      </c>
      <c r="I71" s="48">
        <f aca="true" t="shared" si="13" ref="I71:I74">IF(H71="","",IF(MONTH(H71+1)&lt;&gt;MONTH(H71),"",H71+1))</f>
        <v>42415</v>
      </c>
      <c r="J71" s="48">
        <f t="shared" si="8"/>
        <v>42416</v>
      </c>
      <c r="K71" s="48">
        <f t="shared" si="8"/>
        <v>42417</v>
      </c>
      <c r="L71" s="48">
        <f t="shared" si="9"/>
        <v>42418</v>
      </c>
      <c r="M71" s="48">
        <f t="shared" si="9"/>
        <v>42419</v>
      </c>
      <c r="N71" s="48">
        <f t="shared" si="9"/>
        <v>42420</v>
      </c>
      <c r="O71" s="9"/>
      <c r="P71" s="48">
        <f aca="true" t="shared" si="14" ref="P71:P74">IF(V70="","",IF(MONTH(V70+1)&lt;&gt;MONTH(V70),"",V70+1))</f>
        <v>42442</v>
      </c>
      <c r="Q71" s="48">
        <f aca="true" t="shared" si="15" ref="Q71:Q74">IF(P71="","",IF(MONTH(P71+1)&lt;&gt;MONTH(P71),"",P71+1))</f>
        <v>42443</v>
      </c>
      <c r="R71" s="48">
        <f t="shared" si="10"/>
        <v>42444</v>
      </c>
      <c r="S71" s="48">
        <f t="shared" si="10"/>
        <v>42445</v>
      </c>
      <c r="T71" s="48">
        <f t="shared" si="11"/>
        <v>42446</v>
      </c>
      <c r="U71" s="48">
        <f t="shared" si="11"/>
        <v>42447</v>
      </c>
      <c r="V71" s="48">
        <f t="shared" si="11"/>
        <v>42448</v>
      </c>
      <c r="X71" s="76"/>
      <c r="Y71" s="76"/>
      <c r="Z71" s="76"/>
    </row>
    <row r="72" spans="1:26" ht="12.75">
      <c r="A72" s="71" t="str">
        <f ca="1">IF(ISERROR(OFFSET(arr_holidaydate,-1+MATCH(D67,arr_holidaydate,0)+MATCH(D67,OFFSET(arr_holidaydate,MATCH(D67,arr_holidaydate,0),0,1000,1),0),-5,1,1)),"",OFFSET(arr_holidaydate,-1+MATCH(D67,arr_holidaydate,0)+MATCH(D67,OFFSET(arr_holidaydate,MATCH(D67,arr_holidaydate,0),0,1000,1),0),-5,1,1))</f>
        <v/>
      </c>
      <c r="B72" s="71"/>
      <c r="C72" s="71"/>
      <c r="D72" s="71"/>
      <c r="H72" s="48">
        <f t="shared" si="12"/>
        <v>42421</v>
      </c>
      <c r="I72" s="48">
        <f t="shared" si="13"/>
        <v>42422</v>
      </c>
      <c r="J72" s="48">
        <f t="shared" si="8"/>
        <v>42423</v>
      </c>
      <c r="K72" s="48">
        <f t="shared" si="8"/>
        <v>42424</v>
      </c>
      <c r="L72" s="48">
        <f t="shared" si="9"/>
        <v>42425</v>
      </c>
      <c r="M72" s="48">
        <f t="shared" si="9"/>
        <v>42426</v>
      </c>
      <c r="N72" s="48">
        <f t="shared" si="9"/>
        <v>42427</v>
      </c>
      <c r="O72" s="9"/>
      <c r="P72" s="48">
        <f t="shared" si="14"/>
        <v>42449</v>
      </c>
      <c r="Q72" s="48">
        <f t="shared" si="15"/>
        <v>42450</v>
      </c>
      <c r="R72" s="48">
        <f t="shared" si="10"/>
        <v>42451</v>
      </c>
      <c r="S72" s="48">
        <f t="shared" si="10"/>
        <v>42452</v>
      </c>
      <c r="T72" s="48">
        <f t="shared" si="11"/>
        <v>42453</v>
      </c>
      <c r="U72" s="48">
        <f t="shared" si="11"/>
        <v>42454</v>
      </c>
      <c r="V72" s="48">
        <f t="shared" si="11"/>
        <v>42455</v>
      </c>
      <c r="X72" s="76"/>
      <c r="Y72" s="76"/>
      <c r="Z72" s="76"/>
    </row>
    <row r="73" spans="1:26" ht="12.75">
      <c r="A73" s="71" t="str">
        <f ca="1">IF(ISERROR(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,"",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</f>
        <v/>
      </c>
      <c r="B73" s="71"/>
      <c r="C73" s="71"/>
      <c r="D73" s="71"/>
      <c r="H73" s="48">
        <f t="shared" si="12"/>
        <v>42428</v>
      </c>
      <c r="I73" s="48">
        <f t="shared" si="13"/>
        <v>42429</v>
      </c>
      <c r="J73" s="48" t="str">
        <f t="shared" si="8"/>
        <v/>
      </c>
      <c r="K73" s="48" t="str">
        <f t="shared" si="8"/>
        <v/>
      </c>
      <c r="L73" s="48" t="str">
        <f t="shared" si="9"/>
        <v/>
      </c>
      <c r="M73" s="48" t="str">
        <f t="shared" si="9"/>
        <v/>
      </c>
      <c r="N73" s="48" t="str">
        <f t="shared" si="9"/>
        <v/>
      </c>
      <c r="O73" s="9"/>
      <c r="P73" s="48">
        <f t="shared" si="14"/>
        <v>42456</v>
      </c>
      <c r="Q73" s="48">
        <f t="shared" si="15"/>
        <v>42457</v>
      </c>
      <c r="R73" s="48">
        <f t="shared" si="10"/>
        <v>42458</v>
      </c>
      <c r="S73" s="48">
        <f t="shared" si="10"/>
        <v>42459</v>
      </c>
      <c r="T73" s="48">
        <f t="shared" si="11"/>
        <v>42460</v>
      </c>
      <c r="U73" s="48" t="str">
        <f t="shared" si="11"/>
        <v/>
      </c>
      <c r="V73" s="48" t="str">
        <f t="shared" si="11"/>
        <v/>
      </c>
      <c r="X73" s="76"/>
      <c r="Y73" s="76"/>
      <c r="Z73" s="76"/>
    </row>
    <row r="74" spans="1:26" ht="12.75">
      <c r="A74" s="7"/>
      <c r="H74" s="48" t="str">
        <f t="shared" si="12"/>
        <v/>
      </c>
      <c r="I74" s="48" t="str">
        <f t="shared" si="13"/>
        <v/>
      </c>
      <c r="J74" s="48" t="str">
        <f t="shared" si="8"/>
        <v/>
      </c>
      <c r="K74" s="48" t="str">
        <f t="shared" si="8"/>
        <v/>
      </c>
      <c r="L74" s="48" t="str">
        <f t="shared" si="9"/>
        <v/>
      </c>
      <c r="M74" s="48" t="str">
        <f t="shared" si="9"/>
        <v/>
      </c>
      <c r="N74" s="48" t="str">
        <f t="shared" si="9"/>
        <v/>
      </c>
      <c r="O74" s="9"/>
      <c r="P74" s="48" t="str">
        <f t="shared" si="14"/>
        <v/>
      </c>
      <c r="Q74" s="48" t="str">
        <f t="shared" si="15"/>
        <v/>
      </c>
      <c r="R74" s="48" t="str">
        <f t="shared" si="10"/>
        <v/>
      </c>
      <c r="S74" s="48" t="str">
        <f t="shared" si="10"/>
        <v/>
      </c>
      <c r="T74" s="48" t="str">
        <f t="shared" si="11"/>
        <v/>
      </c>
      <c r="U74" s="48" t="str">
        <f t="shared" si="11"/>
        <v/>
      </c>
      <c r="V74" s="48" t="str">
        <f t="shared" si="11"/>
        <v/>
      </c>
      <c r="X74" s="76"/>
      <c r="Y74" s="76"/>
      <c r="Z74" s="76"/>
    </row>
    <row r="75" spans="1:26" ht="14.1" customHeight="1">
      <c r="A75" s="53" t="s">
        <v>69</v>
      </c>
      <c r="B75" s="53"/>
      <c r="C75" s="53"/>
      <c r="D75" s="53"/>
      <c r="E75" s="9"/>
      <c r="F75" s="33"/>
      <c r="G75" s="33"/>
      <c r="H75" s="33" t="s">
        <v>44</v>
      </c>
      <c r="I75" s="33"/>
      <c r="J75" s="33"/>
      <c r="K75" s="33"/>
      <c r="L75" s="33"/>
      <c r="M75" s="33"/>
      <c r="N75" s="33"/>
      <c r="O75" s="26"/>
      <c r="P75" s="53" t="s">
        <v>7</v>
      </c>
      <c r="Q75" s="53"/>
      <c r="R75" s="53"/>
      <c r="S75" s="53"/>
      <c r="T75" s="53"/>
      <c r="U75" s="53"/>
      <c r="V75" s="53"/>
      <c r="X75" s="76"/>
      <c r="Y75" s="76"/>
      <c r="Z75" s="76"/>
    </row>
    <row r="76" spans="1:26" ht="12.75" customHeight="1">
      <c r="A76" s="70" t="str">
        <f>IF(ISERROR(X68)," - "," - "&amp;X68)</f>
        <v xml:space="preserve"> - </v>
      </c>
      <c r="B76" s="70"/>
      <c r="C76" s="70"/>
      <c r="D76" s="70"/>
      <c r="F76" s="59">
        <v>7</v>
      </c>
      <c r="G76" s="27" t="s">
        <v>48</v>
      </c>
      <c r="H76" s="14"/>
      <c r="I76" s="14"/>
      <c r="J76" s="14"/>
      <c r="K76" s="14"/>
      <c r="L76" s="14"/>
      <c r="M76" s="14"/>
      <c r="N76" s="14"/>
      <c r="O76" s="12"/>
      <c r="P76" s="14"/>
      <c r="Q76" s="14"/>
      <c r="R76" s="14"/>
      <c r="S76" s="14"/>
      <c r="T76" s="14"/>
      <c r="U76" s="14"/>
      <c r="V76" s="14"/>
      <c r="X76" s="76"/>
      <c r="Y76" s="76"/>
      <c r="Z76" s="76"/>
    </row>
    <row r="77" spans="1:26" ht="12.75" customHeight="1">
      <c r="A77" s="70" t="str">
        <f aca="true" t="shared" si="16" ref="A77:A85">IF(ISERROR(X69)," - "," - "&amp;X69)</f>
        <v xml:space="preserve"> - </v>
      </c>
      <c r="B77" s="70"/>
      <c r="C77" s="70"/>
      <c r="D77" s="70"/>
      <c r="F77" s="60"/>
      <c r="G77" s="28" t="s">
        <v>45</v>
      </c>
      <c r="H77" s="15"/>
      <c r="I77" s="15"/>
      <c r="J77" s="15"/>
      <c r="K77" s="15"/>
      <c r="L77" s="15"/>
      <c r="M77" s="15"/>
      <c r="N77" s="15"/>
      <c r="O77" s="12"/>
      <c r="P77" s="16"/>
      <c r="Q77" s="16"/>
      <c r="R77" s="16"/>
      <c r="S77" s="16"/>
      <c r="T77" s="16"/>
      <c r="U77" s="16"/>
      <c r="V77" s="16"/>
      <c r="X77" s="76"/>
      <c r="Y77" s="76"/>
      <c r="Z77" s="76"/>
    </row>
    <row r="78" spans="1:26" ht="12.75" customHeight="1">
      <c r="A78" s="70" t="str">
        <f t="shared" si="16"/>
        <v xml:space="preserve"> - </v>
      </c>
      <c r="B78" s="70"/>
      <c r="C78" s="70"/>
      <c r="D78" s="70"/>
      <c r="F78" s="59">
        <f>IF(F76=12,1,F76+1)</f>
        <v>8</v>
      </c>
      <c r="G78" s="27" t="s">
        <v>48</v>
      </c>
      <c r="H78" s="14"/>
      <c r="I78" s="14"/>
      <c r="J78" s="14"/>
      <c r="K78" s="14"/>
      <c r="L78" s="14"/>
      <c r="M78" s="14"/>
      <c r="N78" s="14"/>
      <c r="O78" s="12"/>
      <c r="P78" s="16"/>
      <c r="Q78" s="16"/>
      <c r="R78" s="16"/>
      <c r="S78" s="16"/>
      <c r="T78" s="16"/>
      <c r="U78" s="16"/>
      <c r="V78" s="16"/>
      <c r="X78" s="76"/>
      <c r="Y78" s="76"/>
      <c r="Z78" s="76"/>
    </row>
    <row r="79" spans="1:26" ht="12.75" customHeight="1">
      <c r="A79" s="70" t="str">
        <f t="shared" si="16"/>
        <v xml:space="preserve"> - </v>
      </c>
      <c r="B79" s="70"/>
      <c r="C79" s="70"/>
      <c r="D79" s="70"/>
      <c r="F79" s="59"/>
      <c r="G79" s="29" t="s">
        <v>46</v>
      </c>
      <c r="H79" s="16"/>
      <c r="I79" s="16"/>
      <c r="J79" s="16"/>
      <c r="K79" s="16"/>
      <c r="L79" s="16"/>
      <c r="M79" s="16"/>
      <c r="N79" s="16"/>
      <c r="O79" s="12"/>
      <c r="P79" s="16"/>
      <c r="Q79" s="16"/>
      <c r="R79" s="16"/>
      <c r="S79" s="16"/>
      <c r="T79" s="16"/>
      <c r="U79" s="16"/>
      <c r="V79" s="16"/>
      <c r="X79" s="76"/>
      <c r="Y79" s="76"/>
      <c r="Z79" s="76"/>
    </row>
    <row r="80" spans="1:26" ht="12.75" customHeight="1">
      <c r="A80" s="70" t="str">
        <f t="shared" si="16"/>
        <v xml:space="preserve"> - </v>
      </c>
      <c r="B80" s="70"/>
      <c r="C80" s="70"/>
      <c r="D80" s="70"/>
      <c r="F80" s="67"/>
      <c r="G80" s="29" t="s">
        <v>45</v>
      </c>
      <c r="H80" s="16"/>
      <c r="I80" s="16"/>
      <c r="J80" s="16"/>
      <c r="K80" s="16"/>
      <c r="L80" s="16"/>
      <c r="M80" s="16"/>
      <c r="N80" s="16"/>
      <c r="O80" s="12"/>
      <c r="P80" s="16"/>
      <c r="Q80" s="16"/>
      <c r="R80" s="16"/>
      <c r="S80" s="16"/>
      <c r="T80" s="16"/>
      <c r="U80" s="16"/>
      <c r="V80" s="16"/>
      <c r="X80" s="76"/>
      <c r="Y80" s="76"/>
      <c r="Z80" s="76"/>
    </row>
    <row r="81" spans="1:26" ht="12.75" customHeight="1">
      <c r="A81" s="70" t="str">
        <f t="shared" si="16"/>
        <v xml:space="preserve"> - </v>
      </c>
      <c r="B81" s="70"/>
      <c r="C81" s="70"/>
      <c r="D81" s="70"/>
      <c r="F81" s="67"/>
      <c r="G81" s="30" t="s">
        <v>47</v>
      </c>
      <c r="H81" s="17"/>
      <c r="I81" s="17"/>
      <c r="J81" s="17"/>
      <c r="K81" s="17"/>
      <c r="L81" s="17"/>
      <c r="M81" s="17"/>
      <c r="N81" s="17"/>
      <c r="O81" s="12"/>
      <c r="P81" s="16"/>
      <c r="Q81" s="16"/>
      <c r="R81" s="16"/>
      <c r="S81" s="16"/>
      <c r="T81" s="16"/>
      <c r="U81" s="16"/>
      <c r="V81" s="16"/>
      <c r="X81" s="76"/>
      <c r="Y81" s="76"/>
      <c r="Z81" s="76"/>
    </row>
    <row r="82" spans="1:22" ht="12.75" customHeight="1">
      <c r="A82" s="70" t="str">
        <f t="shared" si="16"/>
        <v xml:space="preserve"> - </v>
      </c>
      <c r="B82" s="70"/>
      <c r="C82" s="70"/>
      <c r="D82" s="70"/>
      <c r="F82" s="69">
        <f>IF(F78=12,1,F78+1)</f>
        <v>9</v>
      </c>
      <c r="G82" s="31" t="s">
        <v>48</v>
      </c>
      <c r="H82" s="18"/>
      <c r="I82" s="18"/>
      <c r="J82" s="18"/>
      <c r="K82" s="18"/>
      <c r="L82" s="18"/>
      <c r="M82" s="18"/>
      <c r="N82" s="18"/>
      <c r="O82" s="12"/>
      <c r="P82" s="16"/>
      <c r="Q82" s="16"/>
      <c r="R82" s="16"/>
      <c r="S82" s="16"/>
      <c r="T82" s="16"/>
      <c r="U82" s="16"/>
      <c r="V82" s="16"/>
    </row>
    <row r="83" spans="1:22" ht="12.75" customHeight="1">
      <c r="A83" s="70" t="str">
        <f t="shared" si="16"/>
        <v xml:space="preserve"> - </v>
      </c>
      <c r="B83" s="70"/>
      <c r="C83" s="70"/>
      <c r="D83" s="70"/>
      <c r="F83" s="59"/>
      <c r="G83" s="29" t="s">
        <v>46</v>
      </c>
      <c r="H83" s="16"/>
      <c r="I83" s="16"/>
      <c r="J83" s="16"/>
      <c r="K83" s="16"/>
      <c r="L83" s="16"/>
      <c r="M83" s="16"/>
      <c r="N83" s="16"/>
      <c r="O83" s="12"/>
      <c r="P83" s="16"/>
      <c r="Q83" s="16"/>
      <c r="R83" s="16"/>
      <c r="S83" s="16"/>
      <c r="T83" s="16"/>
      <c r="U83" s="16"/>
      <c r="V83" s="16"/>
    </row>
    <row r="84" spans="1:22" ht="12.75" customHeight="1">
      <c r="A84" s="70" t="str">
        <f t="shared" si="16"/>
        <v xml:space="preserve"> - </v>
      </c>
      <c r="B84" s="70"/>
      <c r="C84" s="70"/>
      <c r="D84" s="70"/>
      <c r="F84" s="67"/>
      <c r="G84" s="29" t="s">
        <v>45</v>
      </c>
      <c r="H84" s="16"/>
      <c r="I84" s="16"/>
      <c r="J84" s="16"/>
      <c r="K84" s="16"/>
      <c r="L84" s="16"/>
      <c r="M84" s="16"/>
      <c r="N84" s="16"/>
      <c r="O84" s="12"/>
      <c r="P84" s="16"/>
      <c r="Q84" s="16"/>
      <c r="R84" s="16"/>
      <c r="S84" s="16"/>
      <c r="T84" s="16"/>
      <c r="U84" s="16"/>
      <c r="V84" s="16"/>
    </row>
    <row r="85" spans="1:22" ht="12.75" customHeight="1">
      <c r="A85" s="70" t="str">
        <f t="shared" si="16"/>
        <v xml:space="preserve"> - </v>
      </c>
      <c r="B85" s="70"/>
      <c r="C85" s="70"/>
      <c r="D85" s="70"/>
      <c r="F85" s="68"/>
      <c r="G85" s="32" t="s">
        <v>47</v>
      </c>
      <c r="H85" s="19"/>
      <c r="I85" s="19"/>
      <c r="J85" s="19"/>
      <c r="K85" s="19"/>
      <c r="L85" s="19"/>
      <c r="M85" s="19"/>
      <c r="N85" s="19"/>
      <c r="O85" s="12"/>
      <c r="P85" s="16"/>
      <c r="Q85" s="16"/>
      <c r="R85" s="16"/>
      <c r="S85" s="16"/>
      <c r="T85" s="16"/>
      <c r="U85" s="16"/>
      <c r="V85" s="16"/>
    </row>
    <row r="86" spans="1:22" ht="12.75" customHeight="1">
      <c r="A86" s="12"/>
      <c r="B86" s="12"/>
      <c r="C86" s="12"/>
      <c r="D86" s="12"/>
      <c r="F86" s="69">
        <f>IF(F82=12,1,F82+1)</f>
        <v>10</v>
      </c>
      <c r="G86" s="31" t="s">
        <v>48</v>
      </c>
      <c r="H86" s="18"/>
      <c r="I86" s="18"/>
      <c r="J86" s="18"/>
      <c r="K86" s="18"/>
      <c r="L86" s="18"/>
      <c r="M86" s="18"/>
      <c r="N86" s="18"/>
      <c r="O86" s="12"/>
      <c r="P86" s="16"/>
      <c r="Q86" s="16"/>
      <c r="R86" s="16"/>
      <c r="S86" s="16"/>
      <c r="T86" s="16"/>
      <c r="U86" s="16"/>
      <c r="V86" s="16"/>
    </row>
    <row r="87" spans="1:22" ht="12.75" customHeight="1">
      <c r="A87" s="34" t="s">
        <v>39</v>
      </c>
      <c r="B87" s="35" t="s">
        <v>38</v>
      </c>
      <c r="C87" s="73" t="s">
        <v>40</v>
      </c>
      <c r="D87" s="73"/>
      <c r="F87" s="59"/>
      <c r="G87" s="29" t="s">
        <v>46</v>
      </c>
      <c r="H87" s="16"/>
      <c r="I87" s="16"/>
      <c r="J87" s="16"/>
      <c r="K87" s="16"/>
      <c r="L87" s="16"/>
      <c r="M87" s="16"/>
      <c r="N87" s="16"/>
      <c r="O87" s="12"/>
      <c r="P87" s="16"/>
      <c r="Q87" s="16"/>
      <c r="R87" s="16"/>
      <c r="S87" s="16"/>
      <c r="T87" s="16"/>
      <c r="U87" s="16"/>
      <c r="V87" s="16"/>
    </row>
    <row r="88" spans="1:22" ht="12.75" customHeight="1">
      <c r="A88" s="20"/>
      <c r="B88" s="21"/>
      <c r="C88" s="22"/>
      <c r="D88" s="23"/>
      <c r="F88" s="67"/>
      <c r="G88" s="29" t="s">
        <v>45</v>
      </c>
      <c r="H88" s="16"/>
      <c r="I88" s="16"/>
      <c r="J88" s="16"/>
      <c r="K88" s="16"/>
      <c r="L88" s="16"/>
      <c r="M88" s="16"/>
      <c r="N88" s="16"/>
      <c r="O88" s="12"/>
      <c r="P88" s="16"/>
      <c r="Q88" s="16"/>
      <c r="R88" s="16"/>
      <c r="S88" s="16"/>
      <c r="T88" s="16"/>
      <c r="U88" s="16"/>
      <c r="V88" s="16"/>
    </row>
    <row r="89" spans="1:22" ht="12.75" customHeight="1">
      <c r="A89" s="20"/>
      <c r="B89" s="21"/>
      <c r="C89" s="24"/>
      <c r="D89" s="25"/>
      <c r="F89" s="68"/>
      <c r="G89" s="32" t="s">
        <v>47</v>
      </c>
      <c r="H89" s="19"/>
      <c r="I89" s="19"/>
      <c r="J89" s="19"/>
      <c r="K89" s="19"/>
      <c r="L89" s="19"/>
      <c r="M89" s="19"/>
      <c r="N89" s="19"/>
      <c r="O89" s="12"/>
      <c r="P89" s="16"/>
      <c r="Q89" s="16"/>
      <c r="R89" s="16"/>
      <c r="S89" s="16"/>
      <c r="T89" s="16"/>
      <c r="U89" s="16"/>
      <c r="V89" s="16"/>
    </row>
    <row r="90" spans="1:22" ht="12.75" customHeight="1">
      <c r="A90" s="20"/>
      <c r="B90" s="21"/>
      <c r="C90" s="24"/>
      <c r="D90" s="25"/>
      <c r="F90" s="69">
        <f>IF(F86=12,1,F86+1)</f>
        <v>11</v>
      </c>
      <c r="G90" s="31" t="s">
        <v>48</v>
      </c>
      <c r="H90" s="18"/>
      <c r="I90" s="18"/>
      <c r="J90" s="18"/>
      <c r="K90" s="18"/>
      <c r="L90" s="18"/>
      <c r="M90" s="18"/>
      <c r="N90" s="18"/>
      <c r="O90" s="12"/>
      <c r="P90" s="16"/>
      <c r="Q90" s="16"/>
      <c r="R90" s="16"/>
      <c r="S90" s="16"/>
      <c r="T90" s="16"/>
      <c r="U90" s="16"/>
      <c r="V90" s="16"/>
    </row>
    <row r="91" spans="1:22" ht="12.75" customHeight="1">
      <c r="A91" s="20"/>
      <c r="B91" s="21"/>
      <c r="C91" s="24"/>
      <c r="D91" s="25"/>
      <c r="F91" s="59"/>
      <c r="G91" s="29" t="s">
        <v>46</v>
      </c>
      <c r="H91" s="16"/>
      <c r="I91" s="16"/>
      <c r="J91" s="16"/>
      <c r="K91" s="16"/>
      <c r="L91" s="16"/>
      <c r="M91" s="16"/>
      <c r="N91" s="16"/>
      <c r="O91" s="12"/>
      <c r="P91" s="16"/>
      <c r="Q91" s="16"/>
      <c r="R91" s="16"/>
      <c r="S91" s="16"/>
      <c r="T91" s="16"/>
      <c r="U91" s="16"/>
      <c r="V91" s="16"/>
    </row>
    <row r="92" spans="1:22" ht="12.75" customHeight="1">
      <c r="A92" s="20"/>
      <c r="B92" s="21"/>
      <c r="C92" s="24"/>
      <c r="D92" s="25"/>
      <c r="F92" s="67"/>
      <c r="G92" s="29" t="s">
        <v>45</v>
      </c>
      <c r="H92" s="16"/>
      <c r="I92" s="16"/>
      <c r="J92" s="16"/>
      <c r="K92" s="16"/>
      <c r="L92" s="16"/>
      <c r="M92" s="16"/>
      <c r="N92" s="16"/>
      <c r="O92" s="12"/>
      <c r="P92" s="16"/>
      <c r="Q92" s="16"/>
      <c r="R92" s="16"/>
      <c r="S92" s="16"/>
      <c r="T92" s="16"/>
      <c r="U92" s="16"/>
      <c r="V92" s="16"/>
    </row>
    <row r="93" spans="1:22" ht="12.75" customHeight="1">
      <c r="A93" s="20"/>
      <c r="B93" s="21"/>
      <c r="C93" s="24"/>
      <c r="D93" s="25"/>
      <c r="F93" s="68"/>
      <c r="G93" s="32" t="s">
        <v>47</v>
      </c>
      <c r="H93" s="19"/>
      <c r="I93" s="19"/>
      <c r="J93" s="19"/>
      <c r="K93" s="19"/>
      <c r="L93" s="19"/>
      <c r="M93" s="19"/>
      <c r="N93" s="19"/>
      <c r="O93" s="12"/>
      <c r="P93" s="16"/>
      <c r="Q93" s="16"/>
      <c r="R93" s="16"/>
      <c r="S93" s="16"/>
      <c r="T93" s="16"/>
      <c r="U93" s="16"/>
      <c r="V93" s="16"/>
    </row>
    <row r="94" spans="1:22" ht="12.75" customHeight="1">
      <c r="A94" s="20"/>
      <c r="B94" s="21"/>
      <c r="C94" s="24"/>
      <c r="D94" s="25"/>
      <c r="F94" s="69">
        <f>IF(F90=12,1,F90+1)</f>
        <v>12</v>
      </c>
      <c r="G94" s="31" t="s">
        <v>48</v>
      </c>
      <c r="H94" s="18"/>
      <c r="I94" s="18"/>
      <c r="J94" s="18"/>
      <c r="K94" s="18"/>
      <c r="L94" s="18"/>
      <c r="M94" s="18"/>
      <c r="N94" s="18"/>
      <c r="O94" s="12"/>
      <c r="P94" s="16"/>
      <c r="Q94" s="16"/>
      <c r="R94" s="16"/>
      <c r="S94" s="16"/>
      <c r="T94" s="16"/>
      <c r="U94" s="16"/>
      <c r="V94" s="16"/>
    </row>
    <row r="95" spans="1:22" ht="12.75" customHeight="1">
      <c r="A95" s="20"/>
      <c r="B95" s="21"/>
      <c r="C95" s="24"/>
      <c r="D95" s="25"/>
      <c r="F95" s="59"/>
      <c r="G95" s="29" t="s">
        <v>46</v>
      </c>
      <c r="H95" s="16"/>
      <c r="I95" s="16"/>
      <c r="J95" s="16"/>
      <c r="K95" s="16"/>
      <c r="L95" s="16"/>
      <c r="M95" s="16"/>
      <c r="N95" s="16"/>
      <c r="O95" s="12"/>
      <c r="P95" s="16"/>
      <c r="Q95" s="16"/>
      <c r="R95" s="16"/>
      <c r="S95" s="16"/>
      <c r="T95" s="16"/>
      <c r="U95" s="16"/>
      <c r="V95" s="16"/>
    </row>
    <row r="96" spans="1:22" ht="12.75" customHeight="1">
      <c r="A96" s="20"/>
      <c r="B96" s="21"/>
      <c r="C96" s="24"/>
      <c r="D96" s="25"/>
      <c r="F96" s="67"/>
      <c r="G96" s="29" t="s">
        <v>45</v>
      </c>
      <c r="H96" s="16"/>
      <c r="I96" s="16"/>
      <c r="J96" s="16"/>
      <c r="K96" s="16"/>
      <c r="L96" s="16"/>
      <c r="M96" s="16"/>
      <c r="N96" s="16"/>
      <c r="O96" s="12"/>
      <c r="P96" s="16"/>
      <c r="Q96" s="16"/>
      <c r="R96" s="16"/>
      <c r="S96" s="16"/>
      <c r="T96" s="16"/>
      <c r="U96" s="16"/>
      <c r="V96" s="16"/>
    </row>
    <row r="97" spans="1:22" ht="12.75" customHeight="1">
      <c r="A97" s="20"/>
      <c r="B97" s="21"/>
      <c r="C97" s="24"/>
      <c r="D97" s="25"/>
      <c r="F97" s="68"/>
      <c r="G97" s="32" t="s">
        <v>47</v>
      </c>
      <c r="H97" s="19"/>
      <c r="I97" s="19"/>
      <c r="J97" s="19"/>
      <c r="K97" s="19"/>
      <c r="L97" s="19"/>
      <c r="M97" s="19"/>
      <c r="N97" s="19"/>
      <c r="O97" s="12"/>
      <c r="P97" s="16"/>
      <c r="Q97" s="16"/>
      <c r="R97" s="16"/>
      <c r="S97" s="16"/>
      <c r="T97" s="16"/>
      <c r="U97" s="16"/>
      <c r="V97" s="16"/>
    </row>
    <row r="98" spans="1:22" ht="12.75" customHeight="1">
      <c r="A98" s="20"/>
      <c r="B98" s="21"/>
      <c r="C98" s="24"/>
      <c r="D98" s="25"/>
      <c r="F98" s="69">
        <f>IF(F94=12,1,F94+1)</f>
        <v>1</v>
      </c>
      <c r="G98" s="31" t="s">
        <v>48</v>
      </c>
      <c r="H98" s="18"/>
      <c r="I98" s="18"/>
      <c r="J98" s="18"/>
      <c r="K98" s="18"/>
      <c r="L98" s="18"/>
      <c r="M98" s="18"/>
      <c r="N98" s="18"/>
      <c r="O98" s="12"/>
      <c r="P98" s="16"/>
      <c r="Q98" s="16"/>
      <c r="R98" s="16"/>
      <c r="S98" s="16"/>
      <c r="T98" s="16"/>
      <c r="U98" s="16"/>
      <c r="V98" s="16"/>
    </row>
    <row r="99" spans="1:22" ht="12.75" customHeight="1">
      <c r="A99" s="20"/>
      <c r="B99" s="21"/>
      <c r="C99" s="24"/>
      <c r="D99" s="25"/>
      <c r="F99" s="59"/>
      <c r="G99" s="29" t="s">
        <v>46</v>
      </c>
      <c r="H99" s="16"/>
      <c r="I99" s="16"/>
      <c r="J99" s="16"/>
      <c r="K99" s="16"/>
      <c r="L99" s="16"/>
      <c r="M99" s="16"/>
      <c r="N99" s="16"/>
      <c r="O99" s="12"/>
      <c r="P99" s="16"/>
      <c r="Q99" s="16"/>
      <c r="R99" s="16"/>
      <c r="S99" s="16"/>
      <c r="T99" s="16"/>
      <c r="U99" s="16"/>
      <c r="V99" s="16"/>
    </row>
    <row r="100" spans="1:22" ht="12.75" customHeight="1">
      <c r="A100" s="20"/>
      <c r="B100" s="21"/>
      <c r="C100" s="24"/>
      <c r="D100" s="25"/>
      <c r="F100" s="67"/>
      <c r="G100" s="29" t="s">
        <v>45</v>
      </c>
      <c r="H100" s="16"/>
      <c r="I100" s="16"/>
      <c r="J100" s="16"/>
      <c r="K100" s="16"/>
      <c r="L100" s="16"/>
      <c r="M100" s="16"/>
      <c r="N100" s="16"/>
      <c r="O100" s="12"/>
      <c r="P100" s="16"/>
      <c r="Q100" s="16"/>
      <c r="R100" s="16"/>
      <c r="S100" s="16"/>
      <c r="T100" s="16"/>
      <c r="U100" s="16"/>
      <c r="V100" s="16"/>
    </row>
    <row r="101" spans="1:22" ht="12.75" customHeight="1">
      <c r="A101" s="20"/>
      <c r="B101" s="21"/>
      <c r="C101" s="24"/>
      <c r="D101" s="25"/>
      <c r="F101" s="68"/>
      <c r="G101" s="32" t="s">
        <v>47</v>
      </c>
      <c r="H101" s="19"/>
      <c r="I101" s="19"/>
      <c r="J101" s="19"/>
      <c r="K101" s="19"/>
      <c r="L101" s="19"/>
      <c r="M101" s="19"/>
      <c r="N101" s="19"/>
      <c r="O101" s="12"/>
      <c r="P101" s="16"/>
      <c r="Q101" s="16"/>
      <c r="R101" s="16"/>
      <c r="S101" s="16"/>
      <c r="T101" s="16"/>
      <c r="U101" s="16"/>
      <c r="V101" s="16"/>
    </row>
    <row r="102" spans="1:22" ht="12.75" customHeight="1">
      <c r="A102" s="20"/>
      <c r="B102" s="21"/>
      <c r="C102" s="24"/>
      <c r="D102" s="25"/>
      <c r="F102" s="69">
        <f>IF(F98=12,1,F98+1)</f>
        <v>2</v>
      </c>
      <c r="G102" s="31" t="s">
        <v>48</v>
      </c>
      <c r="H102" s="18"/>
      <c r="I102" s="18"/>
      <c r="J102" s="18"/>
      <c r="K102" s="18"/>
      <c r="L102" s="18"/>
      <c r="M102" s="18"/>
      <c r="N102" s="18"/>
      <c r="O102" s="12"/>
      <c r="P102" s="16"/>
      <c r="Q102" s="16"/>
      <c r="R102" s="16"/>
      <c r="S102" s="16"/>
      <c r="T102" s="16"/>
      <c r="U102" s="16"/>
      <c r="V102" s="16"/>
    </row>
    <row r="103" spans="1:22" ht="12.75" customHeight="1">
      <c r="A103" s="20"/>
      <c r="B103" s="21"/>
      <c r="C103" s="24"/>
      <c r="D103" s="25"/>
      <c r="F103" s="59"/>
      <c r="G103" s="29" t="s">
        <v>46</v>
      </c>
      <c r="H103" s="16"/>
      <c r="I103" s="16"/>
      <c r="J103" s="16"/>
      <c r="K103" s="16"/>
      <c r="L103" s="16"/>
      <c r="M103" s="16"/>
      <c r="N103" s="16"/>
      <c r="O103" s="12"/>
      <c r="P103" s="16"/>
      <c r="Q103" s="16"/>
      <c r="R103" s="16"/>
      <c r="S103" s="16"/>
      <c r="T103" s="16"/>
      <c r="U103" s="16"/>
      <c r="V103" s="16"/>
    </row>
    <row r="104" spans="6:22" ht="12.75" customHeight="1">
      <c r="F104" s="67"/>
      <c r="G104" s="29" t="s">
        <v>45</v>
      </c>
      <c r="H104" s="16"/>
      <c r="I104" s="16"/>
      <c r="J104" s="16"/>
      <c r="K104" s="16"/>
      <c r="L104" s="16"/>
      <c r="M104" s="16"/>
      <c r="N104" s="16"/>
      <c r="O104" s="12"/>
      <c r="P104" s="16"/>
      <c r="Q104" s="16"/>
      <c r="R104" s="16"/>
      <c r="S104" s="16"/>
      <c r="T104" s="16"/>
      <c r="U104" s="16"/>
      <c r="V104" s="16"/>
    </row>
    <row r="105" spans="1:22" ht="12.75" customHeight="1">
      <c r="A105" s="72" t="s">
        <v>43</v>
      </c>
      <c r="B105" s="72"/>
      <c r="C105" s="73" t="s">
        <v>50</v>
      </c>
      <c r="D105" s="73"/>
      <c r="F105" s="68"/>
      <c r="G105" s="32" t="s">
        <v>47</v>
      </c>
      <c r="H105" s="19"/>
      <c r="I105" s="19"/>
      <c r="J105" s="19"/>
      <c r="K105" s="19"/>
      <c r="L105" s="19"/>
      <c r="M105" s="19"/>
      <c r="N105" s="19"/>
      <c r="O105" s="12"/>
      <c r="P105" s="16"/>
      <c r="Q105" s="16"/>
      <c r="R105" s="16"/>
      <c r="S105" s="16"/>
      <c r="T105" s="16"/>
      <c r="U105" s="16"/>
      <c r="V105" s="16"/>
    </row>
    <row r="106" spans="1:22" ht="12.75" customHeight="1">
      <c r="A106" s="63"/>
      <c r="B106" s="64"/>
      <c r="C106" s="65"/>
      <c r="D106" s="66"/>
      <c r="F106" s="69">
        <f>IF(F102=12,1,F102+1)</f>
        <v>3</v>
      </c>
      <c r="G106" s="31" t="s">
        <v>48</v>
      </c>
      <c r="H106" s="18"/>
      <c r="I106" s="18"/>
      <c r="J106" s="18"/>
      <c r="K106" s="18"/>
      <c r="L106" s="18"/>
      <c r="M106" s="18"/>
      <c r="N106" s="18"/>
      <c r="O106" s="12"/>
      <c r="P106" s="16"/>
      <c r="Q106" s="16"/>
      <c r="R106" s="16"/>
      <c r="S106" s="16"/>
      <c r="T106" s="16"/>
      <c r="U106" s="16"/>
      <c r="V106" s="16"/>
    </row>
    <row r="107" spans="1:22" ht="12.75" customHeight="1">
      <c r="A107" s="63"/>
      <c r="B107" s="64"/>
      <c r="C107" s="65"/>
      <c r="D107" s="66"/>
      <c r="F107" s="59"/>
      <c r="G107" s="29" t="s">
        <v>46</v>
      </c>
      <c r="H107" s="16"/>
      <c r="I107" s="16"/>
      <c r="J107" s="16"/>
      <c r="K107" s="16"/>
      <c r="L107" s="16"/>
      <c r="M107" s="16"/>
      <c r="N107" s="16"/>
      <c r="O107" s="12"/>
      <c r="P107" s="16"/>
      <c r="Q107" s="16"/>
      <c r="R107" s="16"/>
      <c r="S107" s="16"/>
      <c r="T107" s="16"/>
      <c r="U107" s="16"/>
      <c r="V107" s="16"/>
    </row>
    <row r="108" spans="1:22" ht="12.75" customHeight="1">
      <c r="A108" s="63"/>
      <c r="B108" s="64"/>
      <c r="C108" s="65"/>
      <c r="D108" s="66"/>
      <c r="F108" s="67"/>
      <c r="G108" s="29" t="s">
        <v>45</v>
      </c>
      <c r="H108" s="16"/>
      <c r="I108" s="16"/>
      <c r="J108" s="16"/>
      <c r="K108" s="16"/>
      <c r="L108" s="16"/>
      <c r="M108" s="16"/>
      <c r="N108" s="16"/>
      <c r="O108" s="12"/>
      <c r="P108" s="16"/>
      <c r="Q108" s="16"/>
      <c r="R108" s="16"/>
      <c r="S108" s="16"/>
      <c r="T108" s="16"/>
      <c r="U108" s="16"/>
      <c r="V108" s="16"/>
    </row>
    <row r="109" spans="1:22" ht="12.75" customHeight="1">
      <c r="A109" s="63"/>
      <c r="B109" s="64"/>
      <c r="C109" s="65"/>
      <c r="D109" s="66"/>
      <c r="F109" s="68"/>
      <c r="G109" s="32" t="s">
        <v>47</v>
      </c>
      <c r="H109" s="19"/>
      <c r="I109" s="19"/>
      <c r="J109" s="19"/>
      <c r="K109" s="19"/>
      <c r="L109" s="19"/>
      <c r="M109" s="19"/>
      <c r="N109" s="19"/>
      <c r="O109" s="12"/>
      <c r="P109" s="16"/>
      <c r="Q109" s="16"/>
      <c r="R109" s="16"/>
      <c r="S109" s="16"/>
      <c r="T109" s="16"/>
      <c r="U109" s="16"/>
      <c r="V109" s="16"/>
    </row>
    <row r="110" spans="1:22" ht="12.75" customHeight="1">
      <c r="A110" s="63"/>
      <c r="B110" s="64"/>
      <c r="C110" s="65"/>
      <c r="D110" s="66"/>
      <c r="F110" s="69">
        <f>IF(F106=12,1,F106+1)</f>
        <v>4</v>
      </c>
      <c r="G110" s="31" t="s">
        <v>48</v>
      </c>
      <c r="H110" s="18"/>
      <c r="I110" s="18"/>
      <c r="J110" s="18"/>
      <c r="K110" s="18"/>
      <c r="L110" s="18"/>
      <c r="M110" s="18"/>
      <c r="N110" s="18"/>
      <c r="O110" s="12"/>
      <c r="P110" s="16"/>
      <c r="Q110" s="16"/>
      <c r="R110" s="16"/>
      <c r="S110" s="16"/>
      <c r="T110" s="16"/>
      <c r="U110" s="16"/>
      <c r="V110" s="16"/>
    </row>
    <row r="111" spans="1:22" ht="12.75" customHeight="1">
      <c r="A111" s="63"/>
      <c r="B111" s="64"/>
      <c r="C111" s="65"/>
      <c r="D111" s="66"/>
      <c r="F111" s="59"/>
      <c r="G111" s="29" t="s">
        <v>46</v>
      </c>
      <c r="H111" s="16"/>
      <c r="I111" s="16"/>
      <c r="J111" s="16"/>
      <c r="K111" s="16"/>
      <c r="L111" s="16"/>
      <c r="M111" s="16"/>
      <c r="N111" s="16"/>
      <c r="O111" s="12"/>
      <c r="P111" s="16"/>
      <c r="Q111" s="16"/>
      <c r="R111" s="16"/>
      <c r="S111" s="16"/>
      <c r="T111" s="16"/>
      <c r="U111" s="16"/>
      <c r="V111" s="16"/>
    </row>
    <row r="112" spans="1:22" ht="12.75" customHeight="1">
      <c r="A112" s="63"/>
      <c r="B112" s="64"/>
      <c r="C112" s="65"/>
      <c r="D112" s="66"/>
      <c r="F112" s="67"/>
      <c r="G112" s="29" t="s">
        <v>45</v>
      </c>
      <c r="H112" s="16"/>
      <c r="I112" s="16"/>
      <c r="J112" s="16"/>
      <c r="K112" s="16"/>
      <c r="L112" s="16"/>
      <c r="M112" s="16"/>
      <c r="N112" s="16"/>
      <c r="O112" s="12"/>
      <c r="P112" s="16"/>
      <c r="Q112" s="16"/>
      <c r="R112" s="16"/>
      <c r="S112" s="16"/>
      <c r="T112" s="16"/>
      <c r="U112" s="16"/>
      <c r="V112" s="16"/>
    </row>
    <row r="113" spans="1:22" ht="12.75" customHeight="1">
      <c r="A113" s="63"/>
      <c r="B113" s="64"/>
      <c r="C113" s="65"/>
      <c r="D113" s="66"/>
      <c r="F113" s="68"/>
      <c r="G113" s="32" t="s">
        <v>47</v>
      </c>
      <c r="H113" s="19"/>
      <c r="I113" s="19"/>
      <c r="J113" s="19"/>
      <c r="K113" s="19"/>
      <c r="L113" s="19"/>
      <c r="M113" s="19"/>
      <c r="N113" s="19"/>
      <c r="O113" s="12"/>
      <c r="P113" s="16"/>
      <c r="Q113" s="16"/>
      <c r="R113" s="16"/>
      <c r="S113" s="16"/>
      <c r="T113" s="16"/>
      <c r="U113" s="16"/>
      <c r="V113" s="16"/>
    </row>
    <row r="114" spans="6:22" ht="12.75" customHeight="1">
      <c r="F114" s="69">
        <f>IF(F110=12,1,F110+1)</f>
        <v>5</v>
      </c>
      <c r="G114" s="31" t="s">
        <v>48</v>
      </c>
      <c r="H114" s="18"/>
      <c r="I114" s="18"/>
      <c r="J114" s="18"/>
      <c r="K114" s="18"/>
      <c r="L114" s="18"/>
      <c r="M114" s="18"/>
      <c r="N114" s="18"/>
      <c r="O114" s="12"/>
      <c r="P114" s="16"/>
      <c r="Q114" s="16"/>
      <c r="R114" s="16"/>
      <c r="S114" s="16"/>
      <c r="T114" s="16"/>
      <c r="U114" s="16"/>
      <c r="V114" s="16"/>
    </row>
    <row r="115" spans="1:22" ht="12.75" customHeight="1">
      <c r="A115" s="72" t="s">
        <v>42</v>
      </c>
      <c r="B115" s="72"/>
      <c r="C115" s="73" t="s">
        <v>41</v>
      </c>
      <c r="D115" s="73"/>
      <c r="F115" s="60"/>
      <c r="G115" s="28" t="s">
        <v>45</v>
      </c>
      <c r="H115" s="15"/>
      <c r="I115" s="15"/>
      <c r="J115" s="15"/>
      <c r="K115" s="15"/>
      <c r="L115" s="15"/>
      <c r="M115" s="15"/>
      <c r="N115" s="15"/>
      <c r="O115" s="12"/>
      <c r="P115" s="16"/>
      <c r="Q115" s="16"/>
      <c r="R115" s="16"/>
      <c r="S115" s="16"/>
      <c r="T115" s="16"/>
      <c r="U115" s="16"/>
      <c r="V115" s="16"/>
    </row>
    <row r="116" spans="1:22" ht="12.75" customHeight="1">
      <c r="A116" s="63"/>
      <c r="B116" s="64"/>
      <c r="C116" s="65"/>
      <c r="D116" s="66"/>
      <c r="F116" s="69">
        <f>IF(F114=12,1,F114+1)</f>
        <v>6</v>
      </c>
      <c r="G116" s="31" t="s">
        <v>48</v>
      </c>
      <c r="H116" s="18"/>
      <c r="I116" s="18"/>
      <c r="J116" s="18"/>
      <c r="K116" s="18"/>
      <c r="L116" s="18"/>
      <c r="M116" s="18"/>
      <c r="N116" s="18"/>
      <c r="O116" s="12"/>
      <c r="P116" s="16"/>
      <c r="Q116" s="16"/>
      <c r="R116" s="16"/>
      <c r="S116" s="16"/>
      <c r="T116" s="16"/>
      <c r="U116" s="16"/>
      <c r="V116" s="16"/>
    </row>
    <row r="117" spans="1:22" ht="12.75" customHeight="1">
      <c r="A117" s="63"/>
      <c r="B117" s="64"/>
      <c r="C117" s="65"/>
      <c r="D117" s="66"/>
      <c r="F117" s="60"/>
      <c r="G117" s="28" t="s">
        <v>45</v>
      </c>
      <c r="H117" s="15"/>
      <c r="I117" s="15"/>
      <c r="J117" s="15"/>
      <c r="K117" s="15"/>
      <c r="L117" s="15"/>
      <c r="M117" s="15"/>
      <c r="N117" s="15"/>
      <c r="O117" s="12"/>
      <c r="P117" s="16"/>
      <c r="Q117" s="16"/>
      <c r="R117" s="16"/>
      <c r="S117" s="16"/>
      <c r="T117" s="16"/>
      <c r="U117" s="16"/>
      <c r="V117" s="16"/>
    </row>
    <row r="118" spans="1:22" ht="12.75" customHeight="1">
      <c r="A118" s="63"/>
      <c r="B118" s="64"/>
      <c r="C118" s="65"/>
      <c r="D118" s="66"/>
      <c r="F118" s="69">
        <f>IF(F116=12,1,F116+1)</f>
        <v>7</v>
      </c>
      <c r="G118" s="31" t="s">
        <v>48</v>
      </c>
      <c r="H118" s="18"/>
      <c r="I118" s="18"/>
      <c r="J118" s="18"/>
      <c r="K118" s="18"/>
      <c r="L118" s="18"/>
      <c r="M118" s="18"/>
      <c r="N118" s="18"/>
      <c r="O118" s="12"/>
      <c r="P118" s="16"/>
      <c r="Q118" s="16"/>
      <c r="R118" s="16"/>
      <c r="S118" s="16"/>
      <c r="T118" s="16"/>
      <c r="U118" s="16"/>
      <c r="V118" s="16"/>
    </row>
    <row r="119" spans="1:22" ht="12.75" customHeight="1">
      <c r="A119" s="63"/>
      <c r="B119" s="64"/>
      <c r="C119" s="65"/>
      <c r="D119" s="66"/>
      <c r="F119" s="60"/>
      <c r="G119" s="28" t="s">
        <v>45</v>
      </c>
      <c r="H119" s="15"/>
      <c r="I119" s="15"/>
      <c r="J119" s="15"/>
      <c r="K119" s="15"/>
      <c r="L119" s="15"/>
      <c r="M119" s="15"/>
      <c r="N119" s="15"/>
      <c r="O119" s="12"/>
      <c r="P119" s="16"/>
      <c r="Q119" s="16"/>
      <c r="R119" s="16"/>
      <c r="S119" s="16"/>
      <c r="T119" s="16"/>
      <c r="U119" s="16"/>
      <c r="V119" s="16"/>
    </row>
    <row r="120" spans="1:22" ht="12.75" customHeight="1">
      <c r="A120" s="63"/>
      <c r="B120" s="64"/>
      <c r="C120" s="65"/>
      <c r="D120" s="66"/>
      <c r="F120" s="69">
        <f>IF(F118=12,1,F118+1)</f>
        <v>8</v>
      </c>
      <c r="G120" s="31" t="s">
        <v>48</v>
      </c>
      <c r="H120" s="18"/>
      <c r="I120" s="18"/>
      <c r="J120" s="18"/>
      <c r="K120" s="18"/>
      <c r="L120" s="18"/>
      <c r="M120" s="18"/>
      <c r="N120" s="18"/>
      <c r="O120" s="12"/>
      <c r="P120" s="16"/>
      <c r="Q120" s="16"/>
      <c r="R120" s="16"/>
      <c r="S120" s="16"/>
      <c r="T120" s="16"/>
      <c r="U120" s="16"/>
      <c r="V120" s="16"/>
    </row>
    <row r="121" spans="1:22" ht="12.75" customHeight="1">
      <c r="A121" s="63"/>
      <c r="B121" s="64"/>
      <c r="C121" s="65"/>
      <c r="D121" s="66"/>
      <c r="F121" s="60"/>
      <c r="G121" s="28" t="s">
        <v>45</v>
      </c>
      <c r="H121" s="15"/>
      <c r="I121" s="15"/>
      <c r="J121" s="15"/>
      <c r="K121" s="15"/>
      <c r="L121" s="15"/>
      <c r="M121" s="15"/>
      <c r="N121" s="15"/>
      <c r="O121" s="12"/>
      <c r="P121" s="16"/>
      <c r="Q121" s="16"/>
      <c r="R121" s="16"/>
      <c r="S121" s="16"/>
      <c r="T121" s="16"/>
      <c r="U121" s="16"/>
      <c r="V121" s="16"/>
    </row>
    <row r="122" spans="1:22" ht="12.75" customHeight="1">
      <c r="A122" s="63"/>
      <c r="B122" s="64"/>
      <c r="C122" s="65"/>
      <c r="D122" s="66"/>
      <c r="F122" s="69">
        <f>IF(F120=12,1,F120+1)</f>
        <v>9</v>
      </c>
      <c r="G122" s="31" t="s">
        <v>48</v>
      </c>
      <c r="H122" s="18"/>
      <c r="I122" s="18"/>
      <c r="J122" s="18"/>
      <c r="K122" s="18"/>
      <c r="L122" s="18"/>
      <c r="M122" s="18"/>
      <c r="N122" s="18"/>
      <c r="O122" s="12"/>
      <c r="P122" s="16"/>
      <c r="Q122" s="16"/>
      <c r="R122" s="16"/>
      <c r="S122" s="16"/>
      <c r="T122" s="16"/>
      <c r="U122" s="16"/>
      <c r="V122" s="16"/>
    </row>
    <row r="123" spans="1:22" ht="12.75" customHeight="1">
      <c r="A123" s="63"/>
      <c r="B123" s="64"/>
      <c r="C123" s="65"/>
      <c r="D123" s="66"/>
      <c r="F123" s="60"/>
      <c r="G123" s="28" t="s">
        <v>45</v>
      </c>
      <c r="H123" s="15"/>
      <c r="I123" s="15"/>
      <c r="J123" s="15"/>
      <c r="K123" s="15"/>
      <c r="L123" s="15"/>
      <c r="M123" s="15"/>
      <c r="N123" s="15"/>
      <c r="O123" s="12"/>
      <c r="P123" s="16"/>
      <c r="Q123" s="16"/>
      <c r="R123" s="16"/>
      <c r="S123" s="16"/>
      <c r="T123" s="16"/>
      <c r="U123" s="16"/>
      <c r="V123" s="16"/>
    </row>
    <row r="124" spans="1:22" ht="12.75" customHeight="1">
      <c r="A124" s="2"/>
      <c r="B124" s="2"/>
      <c r="C124" s="11"/>
      <c r="D124" s="11"/>
      <c r="P124" s="5"/>
      <c r="Q124" s="5"/>
      <c r="R124" s="5"/>
      <c r="S124" s="5"/>
      <c r="T124" s="5"/>
      <c r="U124" s="5"/>
      <c r="V124" s="5"/>
    </row>
  </sheetData>
  <mergeCells count="169">
    <mergeCell ref="A10:D10"/>
    <mergeCell ref="E10:F10"/>
    <mergeCell ref="A11:D11"/>
    <mergeCell ref="A12:D12"/>
    <mergeCell ref="A14:D14"/>
    <mergeCell ref="P14:V14"/>
    <mergeCell ref="X1:X4"/>
    <mergeCell ref="A2:D2"/>
    <mergeCell ref="P2:V2"/>
    <mergeCell ref="I4:J4"/>
    <mergeCell ref="A6:C9"/>
    <mergeCell ref="D6:G7"/>
    <mergeCell ref="H6:N6"/>
    <mergeCell ref="P6:V6"/>
    <mergeCell ref="D8:F9"/>
    <mergeCell ref="X18:X22"/>
    <mergeCell ref="A19:D19"/>
    <mergeCell ref="F19:F20"/>
    <mergeCell ref="A20:D20"/>
    <mergeCell ref="A21:D21"/>
    <mergeCell ref="F21:F22"/>
    <mergeCell ref="A22:D22"/>
    <mergeCell ref="A15:D15"/>
    <mergeCell ref="F15:F16"/>
    <mergeCell ref="A16:D16"/>
    <mergeCell ref="A17:D17"/>
    <mergeCell ref="F17:F18"/>
    <mergeCell ref="A18:D18"/>
    <mergeCell ref="F29:F30"/>
    <mergeCell ref="F31:F32"/>
    <mergeCell ref="F33:F34"/>
    <mergeCell ref="F35:F36"/>
    <mergeCell ref="F37:F38"/>
    <mergeCell ref="F39:F40"/>
    <mergeCell ref="A23:D23"/>
    <mergeCell ref="F23:F24"/>
    <mergeCell ref="A24:D24"/>
    <mergeCell ref="F25:F26"/>
    <mergeCell ref="C26:D26"/>
    <mergeCell ref="F27:F28"/>
    <mergeCell ref="F41:F42"/>
    <mergeCell ref="F43:F44"/>
    <mergeCell ref="A44:B44"/>
    <mergeCell ref="C44:D44"/>
    <mergeCell ref="A45:B45"/>
    <mergeCell ref="C45:D45"/>
    <mergeCell ref="F45:F46"/>
    <mergeCell ref="A46:B46"/>
    <mergeCell ref="C46:D46"/>
    <mergeCell ref="A51:B51"/>
    <mergeCell ref="C51:D51"/>
    <mergeCell ref="F51:F52"/>
    <mergeCell ref="A52:B52"/>
    <mergeCell ref="C52:D52"/>
    <mergeCell ref="F53:F54"/>
    <mergeCell ref="A54:B54"/>
    <mergeCell ref="C54:D54"/>
    <mergeCell ref="A47:B47"/>
    <mergeCell ref="C47:D47"/>
    <mergeCell ref="F47:F48"/>
    <mergeCell ref="A48:B48"/>
    <mergeCell ref="C48:D48"/>
    <mergeCell ref="A49:B49"/>
    <mergeCell ref="C49:D49"/>
    <mergeCell ref="F49:F50"/>
    <mergeCell ref="A50:B50"/>
    <mergeCell ref="C50:D50"/>
    <mergeCell ref="A55:B55"/>
    <mergeCell ref="C55:D55"/>
    <mergeCell ref="F55:F56"/>
    <mergeCell ref="A56:B56"/>
    <mergeCell ref="C56:D56"/>
    <mergeCell ref="A57:B57"/>
    <mergeCell ref="C57:D57"/>
    <mergeCell ref="F57:F58"/>
    <mergeCell ref="A58:B58"/>
    <mergeCell ref="C58:D58"/>
    <mergeCell ref="A59:B59"/>
    <mergeCell ref="C59:D59"/>
    <mergeCell ref="F59:F60"/>
    <mergeCell ref="A60:B60"/>
    <mergeCell ref="C60:D60"/>
    <mergeCell ref="A61:B61"/>
    <mergeCell ref="C61:D61"/>
    <mergeCell ref="F61:F62"/>
    <mergeCell ref="A62:B62"/>
    <mergeCell ref="C62:D62"/>
    <mergeCell ref="A72:D72"/>
    <mergeCell ref="A73:D73"/>
    <mergeCell ref="A75:D75"/>
    <mergeCell ref="P75:V75"/>
    <mergeCell ref="A76:D76"/>
    <mergeCell ref="F76:F77"/>
    <mergeCell ref="A77:D77"/>
    <mergeCell ref="A67:C70"/>
    <mergeCell ref="D67:G68"/>
    <mergeCell ref="H67:N67"/>
    <mergeCell ref="P67:V67"/>
    <mergeCell ref="D69:F70"/>
    <mergeCell ref="A71:D71"/>
    <mergeCell ref="E71:F71"/>
    <mergeCell ref="A82:D82"/>
    <mergeCell ref="F82:F83"/>
    <mergeCell ref="A83:D83"/>
    <mergeCell ref="A84:D84"/>
    <mergeCell ref="F84:F85"/>
    <mergeCell ref="A85:D85"/>
    <mergeCell ref="A78:D78"/>
    <mergeCell ref="F78:F79"/>
    <mergeCell ref="A79:D79"/>
    <mergeCell ref="A80:D80"/>
    <mergeCell ref="F80:F81"/>
    <mergeCell ref="A81:D81"/>
    <mergeCell ref="F96:F97"/>
    <mergeCell ref="F98:F99"/>
    <mergeCell ref="F100:F101"/>
    <mergeCell ref="F102:F103"/>
    <mergeCell ref="F104:F105"/>
    <mergeCell ref="A105:B105"/>
    <mergeCell ref="C105:D105"/>
    <mergeCell ref="F86:F87"/>
    <mergeCell ref="C87:D87"/>
    <mergeCell ref="F88:F89"/>
    <mergeCell ref="F90:F91"/>
    <mergeCell ref="F92:F93"/>
    <mergeCell ref="F94:F95"/>
    <mergeCell ref="A106:B106"/>
    <mergeCell ref="C106:D106"/>
    <mergeCell ref="F106:F107"/>
    <mergeCell ref="A107:B107"/>
    <mergeCell ref="C107:D107"/>
    <mergeCell ref="A108:B108"/>
    <mergeCell ref="C108:D108"/>
    <mergeCell ref="F108:F109"/>
    <mergeCell ref="A109:B109"/>
    <mergeCell ref="C109:D109"/>
    <mergeCell ref="F114:F115"/>
    <mergeCell ref="A115:B115"/>
    <mergeCell ref="C115:D115"/>
    <mergeCell ref="A116:B116"/>
    <mergeCell ref="C116:D116"/>
    <mergeCell ref="F116:F117"/>
    <mergeCell ref="A117:B117"/>
    <mergeCell ref="C117:D117"/>
    <mergeCell ref="A110:B110"/>
    <mergeCell ref="C110:D110"/>
    <mergeCell ref="F110:F111"/>
    <mergeCell ref="A111:B111"/>
    <mergeCell ref="C111:D111"/>
    <mergeCell ref="A112:B112"/>
    <mergeCell ref="C112:D112"/>
    <mergeCell ref="F112:F113"/>
    <mergeCell ref="A113:B113"/>
    <mergeCell ref="C113:D113"/>
    <mergeCell ref="A122:B122"/>
    <mergeCell ref="C122:D122"/>
    <mergeCell ref="F122:F123"/>
    <mergeCell ref="A123:B123"/>
    <mergeCell ref="C123:D123"/>
    <mergeCell ref="A118:B118"/>
    <mergeCell ref="C118:D118"/>
    <mergeCell ref="F118:F119"/>
    <mergeCell ref="A119:B119"/>
    <mergeCell ref="C119:D119"/>
    <mergeCell ref="A120:B120"/>
    <mergeCell ref="C120:D120"/>
    <mergeCell ref="F120:F121"/>
    <mergeCell ref="A121:B121"/>
    <mergeCell ref="C121:D121"/>
  </mergeCells>
  <conditionalFormatting sqref="X7:X16">
    <cfRule type="expression" priority="5" dxfId="3" stopIfTrue="1">
      <formula>ISERROR(X7)</formula>
    </cfRule>
  </conditionalFormatting>
  <conditionalFormatting sqref="H8:N13 P8:V13">
    <cfRule type="cellIs" priority="6" dxfId="2" operator="equal" stopIfTrue="1">
      <formula>$D$6</formula>
    </cfRule>
    <cfRule type="expression" priority="7" dxfId="0" stopIfTrue="1">
      <formula>AND(NOT(H8=""),NOT(ISERROR(MATCH(H8,arr_eventdate,0))))</formula>
    </cfRule>
    <cfRule type="expression" priority="8" dxfId="0" stopIfTrue="1">
      <formula>AND(NOT(H8=""),NOT(ISERROR(MATCH(H8,arr_holidaydate,0))))</formula>
    </cfRule>
  </conditionalFormatting>
  <conditionalFormatting sqref="X68:X77">
    <cfRule type="expression" priority="1" dxfId="3" stopIfTrue="1">
      <formula>ISERROR(X68)</formula>
    </cfRule>
  </conditionalFormatting>
  <conditionalFormatting sqref="H69:N74 P69:V74">
    <cfRule type="cellIs" priority="2" dxfId="2" operator="equal" stopIfTrue="1">
      <formula>$D$67</formula>
    </cfRule>
    <cfRule type="expression" priority="3" dxfId="0" stopIfTrue="1">
      <formula>AND(NOT(H69=""),NOT(ISERROR(MATCH(H69,arr_eventdate,0))))</formula>
    </cfRule>
    <cfRule type="expression" priority="4" dxfId="0" stopIfTrue="1">
      <formula>AND(NOT(H69=""),NOT(ISERROR(MATCH(H69,arr_holidaydate,0))))</formula>
    </cfRule>
  </conditionalFormatting>
  <printOptions/>
  <pageMargins left="0.6" right="0.25" top="0.4" bottom="0.25" header="0.25" footer="0.25"/>
  <pageSetup horizontalDpi="600" verticalDpi="600" orientation="portrait" r:id="rId1"/>
  <headerFooter alignWithMargins="0">
    <oddFooter>&amp;L&amp;8© 2013 Vertex42 LLC&amp;R&amp;8http://www.vertex42.com/calendars/daily-planner.html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showGridLines="0" workbookViewId="0" topLeftCell="A64">
      <selection activeCell="X62" sqref="X62:AA84"/>
    </sheetView>
  </sheetViews>
  <sheetFormatPr defaultColWidth="9.140625" defaultRowHeight="12.75"/>
  <cols>
    <col min="1" max="1" width="3.140625" style="0" customWidth="1"/>
    <col min="2" max="2" width="4.140625" style="0" bestFit="1" customWidth="1"/>
    <col min="3" max="3" width="4.57421875" style="0" customWidth="1"/>
    <col min="4" max="4" width="18.7109375" style="0" customWidth="1"/>
    <col min="5" max="5" width="2.7109375" style="0" customWidth="1"/>
    <col min="6" max="6" width="3.7109375" style="0" customWidth="1"/>
    <col min="7" max="7" width="4.28125" style="0" customWidth="1"/>
    <col min="8" max="14" width="3.7109375" style="0" customWidth="1"/>
    <col min="15" max="15" width="1.7109375" style="0" customWidth="1"/>
    <col min="16" max="22" width="3.7109375" style="0" customWidth="1"/>
    <col min="24" max="24" width="41.8515625" style="0" customWidth="1"/>
  </cols>
  <sheetData>
    <row r="1" spans="1:26" ht="24.75" customHeight="1">
      <c r="A1" s="91" t="s">
        <v>49</v>
      </c>
      <c r="B1" s="92"/>
      <c r="C1" s="92"/>
      <c r="D1" s="92"/>
      <c r="E1" s="93"/>
      <c r="F1" s="94"/>
      <c r="G1" s="94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76"/>
      <c r="X1" s="97"/>
      <c r="Y1" s="76"/>
      <c r="Z1" s="76"/>
    </row>
    <row r="2" spans="1:26" ht="12.75">
      <c r="A2" s="82"/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4"/>
      <c r="O2" s="83"/>
      <c r="P2" s="85"/>
      <c r="Q2" s="85"/>
      <c r="R2" s="85"/>
      <c r="S2" s="85"/>
      <c r="T2" s="85"/>
      <c r="U2" s="85"/>
      <c r="V2" s="85"/>
      <c r="W2" s="76"/>
      <c r="X2" s="97"/>
      <c r="Y2" s="76"/>
      <c r="Z2" s="76"/>
    </row>
    <row r="3" spans="1:26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76"/>
      <c r="X3" s="97"/>
      <c r="Y3" s="76"/>
      <c r="Z3" s="76"/>
    </row>
    <row r="4" spans="1:26" ht="12.75">
      <c r="A4" s="83"/>
      <c r="B4" s="83"/>
      <c r="C4" s="86" t="s">
        <v>1</v>
      </c>
      <c r="D4" s="13">
        <f>'Days1-2'!D4+10</f>
        <v>42424</v>
      </c>
      <c r="E4" s="83"/>
      <c r="F4" s="83"/>
      <c r="G4" s="83"/>
      <c r="H4" s="86" t="s">
        <v>55</v>
      </c>
      <c r="I4" s="95">
        <v>1</v>
      </c>
      <c r="J4" s="96"/>
      <c r="K4" s="90" t="s">
        <v>56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76"/>
      <c r="X4" s="97"/>
      <c r="Y4" s="76"/>
      <c r="Z4" s="76"/>
    </row>
    <row r="5" spans="2:26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6"/>
      <c r="X5" s="76"/>
      <c r="Y5" s="76"/>
      <c r="Z5" s="76"/>
    </row>
    <row r="6" spans="1:26" ht="12.75" customHeight="1">
      <c r="A6" s="54">
        <f>DAY(D6)</f>
        <v>24</v>
      </c>
      <c r="B6" s="54"/>
      <c r="C6" s="54"/>
      <c r="D6" s="56">
        <f>D4</f>
        <v>42424</v>
      </c>
      <c r="E6" s="56"/>
      <c r="F6" s="56"/>
      <c r="G6" s="56"/>
      <c r="H6" s="62">
        <f>DATE(YEAR($D$6),MONTH($D$6),1)</f>
        <v>42401</v>
      </c>
      <c r="I6" s="62"/>
      <c r="J6" s="62"/>
      <c r="K6" s="62"/>
      <c r="L6" s="62"/>
      <c r="M6" s="62"/>
      <c r="N6" s="62"/>
      <c r="O6" s="4"/>
      <c r="P6" s="62">
        <f>DATE(YEAR(H6+35),MONTH(H6+35),1)</f>
        <v>42430</v>
      </c>
      <c r="Q6" s="62"/>
      <c r="R6" s="62"/>
      <c r="S6" s="62"/>
      <c r="T6" s="62"/>
      <c r="U6" s="62"/>
      <c r="V6" s="62"/>
      <c r="W6" s="76"/>
      <c r="X6" s="77"/>
      <c r="Y6" s="76"/>
      <c r="Z6" s="76"/>
    </row>
    <row r="7" spans="1:26" ht="12.75" customHeight="1">
      <c r="A7" s="54"/>
      <c r="B7" s="54"/>
      <c r="C7" s="54"/>
      <c r="D7" s="56"/>
      <c r="E7" s="56"/>
      <c r="F7" s="56"/>
      <c r="G7" s="56"/>
      <c r="H7" s="47" t="str">
        <f>CHOOSE(1+MOD($I$4+1-2,7),"Su","M","Tu","W","Th","F","Sa")</f>
        <v>Su</v>
      </c>
      <c r="I7" s="47" t="str">
        <f>CHOOSE(1+MOD($I$4+2-2,7),"Su","M","Tu","W","Th","F","Sa")</f>
        <v>M</v>
      </c>
      <c r="J7" s="47" t="str">
        <f>CHOOSE(1+MOD($I$4+3-2,7),"Su","M","Tu","W","Th","F","Sa")</f>
        <v>Tu</v>
      </c>
      <c r="K7" s="47" t="str">
        <f>CHOOSE(1+MOD($I$4+4-2,7),"Su","M","Tu","W","Th","F","Sa")</f>
        <v>W</v>
      </c>
      <c r="L7" s="47" t="str">
        <f>CHOOSE(1+MOD($I$4+5-2,7),"Su","M","Tu","W","Th","F","Sa")</f>
        <v>Th</v>
      </c>
      <c r="M7" s="47" t="str">
        <f>CHOOSE(1+MOD($I$4+6-2,7),"Su","M","Tu","W","Th","F","Sa")</f>
        <v>F</v>
      </c>
      <c r="N7" s="47" t="str">
        <f>CHOOSE(1+MOD($I$4+7-2,7),"Su","M","Tu","W","Th","F","Sa")</f>
        <v>Sa</v>
      </c>
      <c r="O7" s="46"/>
      <c r="P7" s="47" t="str">
        <f>CHOOSE(1+MOD($I$4+1-2,7),"Su","M","Tu","W","Th","F","Sa")</f>
        <v>Su</v>
      </c>
      <c r="Q7" s="47" t="str">
        <f>CHOOSE(1+MOD($I$4+2-2,7),"Su","M","Tu","W","Th","F","Sa")</f>
        <v>M</v>
      </c>
      <c r="R7" s="47" t="str">
        <f>CHOOSE(1+MOD($I$4+3-2,7),"Su","M","Tu","W","Th","F","Sa")</f>
        <v>Tu</v>
      </c>
      <c r="S7" s="47" t="str">
        <f>CHOOSE(1+MOD($I$4+4-2,7),"Su","M","Tu","W","Th","F","Sa")</f>
        <v>W</v>
      </c>
      <c r="T7" s="47" t="str">
        <f>CHOOSE(1+MOD($I$4+5-2,7),"Su","M","Tu","W","Th","F","Sa")</f>
        <v>Th</v>
      </c>
      <c r="U7" s="47" t="str">
        <f>CHOOSE(1+MOD($I$4+6-2,7),"Su","M","Tu","W","Th","F","Sa")</f>
        <v>F</v>
      </c>
      <c r="V7" s="47" t="str">
        <f>CHOOSE(1+MOD($I$4+7-2,7),"Su","M","Tu","W","Th","F","Sa")</f>
        <v>Sa</v>
      </c>
      <c r="W7" s="76"/>
      <c r="X7" s="76"/>
      <c r="Y7" s="76"/>
      <c r="Z7" s="76"/>
    </row>
    <row r="8" spans="1:26" ht="12.75" customHeight="1">
      <c r="A8" s="54"/>
      <c r="B8" s="54"/>
      <c r="C8" s="54"/>
      <c r="D8" s="57" t="str">
        <f>INDEX({"Sunday","Monday","Tuesday","Wednesday","Thursday","Friday","Saturday"},WEEKDAY(D6))</f>
        <v>Wednesday</v>
      </c>
      <c r="E8" s="57"/>
      <c r="F8" s="57"/>
      <c r="G8" s="6"/>
      <c r="H8" s="48" t="str">
        <f>IF(WEEKDAY(H6,1)=$I$4,H6,"")</f>
        <v/>
      </c>
      <c r="I8" s="48">
        <f>IF(H8="",IF(WEEKDAY(H6,1)=MOD($I$4,7)+1,H6,""),H8+1)</f>
        <v>42401</v>
      </c>
      <c r="J8" s="48">
        <f>IF(I8="",IF(WEEKDAY(H6,1)=MOD($I$4+1,7)+1,H6,""),I8+1)</f>
        <v>42402</v>
      </c>
      <c r="K8" s="48">
        <f>IF(J8="",IF(WEEKDAY(H6,1)=MOD($I$4+2,7)+1,H6,""),J8+1)</f>
        <v>42403</v>
      </c>
      <c r="L8" s="48">
        <f>IF(K8="",IF(WEEKDAY(H6,1)=MOD($I$4+3,7)+1,H6,""),K8+1)</f>
        <v>42404</v>
      </c>
      <c r="M8" s="48">
        <f>IF(L8="",IF(WEEKDAY(H6,1)=MOD($I$4+4,7)+1,H6,""),L8+1)</f>
        <v>42405</v>
      </c>
      <c r="N8" s="48">
        <f>IF(M8="",IF(WEEKDAY(H6,1)=MOD($I$4+5,7)+1,H6,""),M8+1)</f>
        <v>42406</v>
      </c>
      <c r="O8" s="49"/>
      <c r="P8" s="48" t="str">
        <f>IF(WEEKDAY(P6,1)=$I$4,P6,"")</f>
        <v/>
      </c>
      <c r="Q8" s="48" t="str">
        <f>IF(P8="",IF(WEEKDAY(P6,1)=MOD($I$4,7)+1,P6,""),P8+1)</f>
        <v/>
      </c>
      <c r="R8" s="48">
        <f>IF(Q8="",IF(WEEKDAY(P6,1)=MOD($I$4+1,7)+1,P6,""),Q8+1)</f>
        <v>42430</v>
      </c>
      <c r="S8" s="48">
        <f>IF(R8="",IF(WEEKDAY(P6,1)=MOD($I$4+2,7)+1,P6,""),R8+1)</f>
        <v>42431</v>
      </c>
      <c r="T8" s="48">
        <f>IF(S8="",IF(WEEKDAY(P6,1)=MOD($I$4+3,7)+1,P6,""),S8+1)</f>
        <v>42432</v>
      </c>
      <c r="U8" s="48">
        <f>IF(T8="",IF(WEEKDAY(P6,1)=MOD($I$4+4,7)+1,P6,""),T8+1)</f>
        <v>42433</v>
      </c>
      <c r="V8" s="48">
        <f>IF(U8="",IF(WEEKDAY(P6,1)=MOD($I$4+5,7)+1,P6,""),U8+1)</f>
        <v>42434</v>
      </c>
      <c r="W8" s="76"/>
      <c r="X8" s="76"/>
      <c r="Y8" s="76"/>
      <c r="Z8" s="76"/>
    </row>
    <row r="9" spans="1:26" ht="12.75" customHeight="1">
      <c r="A9" s="55"/>
      <c r="B9" s="55"/>
      <c r="C9" s="55"/>
      <c r="D9" s="58"/>
      <c r="E9" s="58"/>
      <c r="F9" s="58"/>
      <c r="G9" s="6"/>
      <c r="H9" s="48">
        <f>IF(N8="","",IF(MONTH(N8+1)&lt;&gt;MONTH(N8),"",N8+1))</f>
        <v>42407</v>
      </c>
      <c r="I9" s="48">
        <f>IF(H9="","",IF(MONTH(H9+1)&lt;&gt;MONTH(H9),"",H9+1))</f>
        <v>42408</v>
      </c>
      <c r="J9" s="48">
        <f aca="true" t="shared" si="0" ref="J9:N9">IF(I9="","",IF(MONTH(I9+1)&lt;&gt;MONTH(I9),"",I9+1))</f>
        <v>42409</v>
      </c>
      <c r="K9" s="48">
        <f>IF(J9="","",IF(MONTH(J9+1)&lt;&gt;MONTH(J9),"",J9+1))</f>
        <v>42410</v>
      </c>
      <c r="L9" s="48">
        <f t="shared" si="0"/>
        <v>42411</v>
      </c>
      <c r="M9" s="48">
        <f t="shared" si="0"/>
        <v>42412</v>
      </c>
      <c r="N9" s="48">
        <f t="shared" si="0"/>
        <v>42413</v>
      </c>
      <c r="O9" s="9"/>
      <c r="P9" s="48">
        <f>IF(V8="","",IF(MONTH(V8+1)&lt;&gt;MONTH(V8),"",V8+1))</f>
        <v>42435</v>
      </c>
      <c r="Q9" s="48">
        <f>IF(P9="","",IF(MONTH(P9+1)&lt;&gt;MONTH(P9),"",P9+1))</f>
        <v>42436</v>
      </c>
      <c r="R9" s="48">
        <f aca="true" t="shared" si="1" ref="R9:S13">IF(Q9="","",IF(MONTH(Q9+1)&lt;&gt;MONTH(Q9),"",Q9+1))</f>
        <v>42437</v>
      </c>
      <c r="S9" s="48">
        <f>IF(R9="","",IF(MONTH(R9+1)&lt;&gt;MONTH(R9),"",R9+1))</f>
        <v>42438</v>
      </c>
      <c r="T9" s="48">
        <f aca="true" t="shared" si="2" ref="T9:V13">IF(S9="","",IF(MONTH(S9+1)&lt;&gt;MONTH(S9),"",S9+1))</f>
        <v>42439</v>
      </c>
      <c r="U9" s="48">
        <f t="shared" si="2"/>
        <v>42440</v>
      </c>
      <c r="V9" s="48">
        <f t="shared" si="2"/>
        <v>42441</v>
      </c>
      <c r="W9" s="76"/>
      <c r="X9" s="76"/>
      <c r="Y9" s="76"/>
      <c r="Z9" s="76"/>
    </row>
    <row r="10" spans="1:26" ht="12.75" customHeight="1">
      <c r="A10" s="71" t="str">
        <f>IF(ISERROR(MATCH(D6,arr_holidaydate,0)),"",INDEX(arr_holiday,MATCH(D6,arr_holidaydate,0)))</f>
        <v/>
      </c>
      <c r="B10" s="71"/>
      <c r="C10" s="71"/>
      <c r="D10" s="71"/>
      <c r="E10" s="61" t="str">
        <f>"W"&amp;TEXT(1+INT((D6-DATE(YEAR(D6+4-WEEKDAY(D6+6)),1,5)+WEEKDAY(DATE(YEAR(D6+4-WEEKDAY(D6+6)),1,3)))/7),"00")&amp;"-"&amp;WEEKDAY(D6,2)</f>
        <v>W08-3</v>
      </c>
      <c r="F10" s="61"/>
      <c r="H10" s="48">
        <f aca="true" t="shared" si="3" ref="H10:H13">IF(N9="","",IF(MONTH(N9+1)&lt;&gt;MONTH(N9),"",N9+1))</f>
        <v>42414</v>
      </c>
      <c r="I10" s="48">
        <f aca="true" t="shared" si="4" ref="I10:N13">IF(H10="","",IF(MONTH(H10+1)&lt;&gt;MONTH(H10),"",H10+1))</f>
        <v>42415</v>
      </c>
      <c r="J10" s="48">
        <f t="shared" si="4"/>
        <v>42416</v>
      </c>
      <c r="K10" s="48">
        <f t="shared" si="4"/>
        <v>42417</v>
      </c>
      <c r="L10" s="48">
        <f t="shared" si="4"/>
        <v>42418</v>
      </c>
      <c r="M10" s="48">
        <f t="shared" si="4"/>
        <v>42419</v>
      </c>
      <c r="N10" s="48">
        <f t="shared" si="4"/>
        <v>42420</v>
      </c>
      <c r="O10" s="9"/>
      <c r="P10" s="48">
        <f aca="true" t="shared" si="5" ref="P10:P13">IF(V9="","",IF(MONTH(V9+1)&lt;&gt;MONTH(V9),"",V9+1))</f>
        <v>42442</v>
      </c>
      <c r="Q10" s="48">
        <f aca="true" t="shared" si="6" ref="Q10:Q13">IF(P10="","",IF(MONTH(P10+1)&lt;&gt;MONTH(P10),"",P10+1))</f>
        <v>42443</v>
      </c>
      <c r="R10" s="48">
        <f t="shared" si="1"/>
        <v>42444</v>
      </c>
      <c r="S10" s="48">
        <f t="shared" si="1"/>
        <v>42445</v>
      </c>
      <c r="T10" s="48">
        <f t="shared" si="2"/>
        <v>42446</v>
      </c>
      <c r="U10" s="48">
        <f t="shared" si="2"/>
        <v>42447</v>
      </c>
      <c r="V10" s="48">
        <f t="shared" si="2"/>
        <v>42448</v>
      </c>
      <c r="W10" s="76"/>
      <c r="X10" s="76"/>
      <c r="Y10" s="76"/>
      <c r="Z10" s="76"/>
    </row>
    <row r="11" spans="1:26" ht="12.75">
      <c r="A11" s="71" t="str">
        <f ca="1">IF(ISERROR(OFFSET(arr_holidaydate,-1+MATCH(D6,arr_holidaydate,0)+MATCH(D6,OFFSET(arr_holidaydate,MATCH(D6,arr_holidaydate,0),0,1000,1),0),-5,1,1)),"",OFFSET(arr_holidaydate,-1+MATCH(D6,arr_holidaydate,0)+MATCH(D6,OFFSET(arr_holidaydate,MATCH(D6,arr_holidaydate,0),0,1000,1),0),-5,1,1))</f>
        <v/>
      </c>
      <c r="B11" s="71"/>
      <c r="C11" s="71"/>
      <c r="D11" s="71"/>
      <c r="H11" s="48">
        <f t="shared" si="3"/>
        <v>42421</v>
      </c>
      <c r="I11" s="48">
        <f t="shared" si="4"/>
        <v>42422</v>
      </c>
      <c r="J11" s="48">
        <f t="shared" si="4"/>
        <v>42423</v>
      </c>
      <c r="K11" s="48">
        <f t="shared" si="4"/>
        <v>42424</v>
      </c>
      <c r="L11" s="48">
        <f t="shared" si="4"/>
        <v>42425</v>
      </c>
      <c r="M11" s="48">
        <f t="shared" si="4"/>
        <v>42426</v>
      </c>
      <c r="N11" s="48">
        <f t="shared" si="4"/>
        <v>42427</v>
      </c>
      <c r="O11" s="9"/>
      <c r="P11" s="48">
        <f t="shared" si="5"/>
        <v>42449</v>
      </c>
      <c r="Q11" s="48">
        <f t="shared" si="6"/>
        <v>42450</v>
      </c>
      <c r="R11" s="48">
        <f t="shared" si="1"/>
        <v>42451</v>
      </c>
      <c r="S11" s="48">
        <f t="shared" si="1"/>
        <v>42452</v>
      </c>
      <c r="T11" s="48">
        <f t="shared" si="2"/>
        <v>42453</v>
      </c>
      <c r="U11" s="48">
        <f t="shared" si="2"/>
        <v>42454</v>
      </c>
      <c r="V11" s="48">
        <f t="shared" si="2"/>
        <v>42455</v>
      </c>
      <c r="W11" s="76"/>
      <c r="X11" s="76"/>
      <c r="Y11" s="76"/>
      <c r="Z11" s="76"/>
    </row>
    <row r="12" spans="1:26" ht="12.75">
      <c r="A12" s="71" t="str">
        <f ca="1">IF(ISERROR(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,"",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</f>
        <v/>
      </c>
      <c r="B12" s="71"/>
      <c r="C12" s="71"/>
      <c r="D12" s="71"/>
      <c r="H12" s="48">
        <f t="shared" si="3"/>
        <v>42428</v>
      </c>
      <c r="I12" s="48">
        <f t="shared" si="4"/>
        <v>42429</v>
      </c>
      <c r="J12" s="48" t="str">
        <f t="shared" si="4"/>
        <v/>
      </c>
      <c r="K12" s="48" t="str">
        <f t="shared" si="4"/>
        <v/>
      </c>
      <c r="L12" s="48" t="str">
        <f t="shared" si="4"/>
        <v/>
      </c>
      <c r="M12" s="48" t="str">
        <f t="shared" si="4"/>
        <v/>
      </c>
      <c r="N12" s="48" t="str">
        <f t="shared" si="4"/>
        <v/>
      </c>
      <c r="O12" s="9"/>
      <c r="P12" s="48">
        <f t="shared" si="5"/>
        <v>42456</v>
      </c>
      <c r="Q12" s="48">
        <f t="shared" si="6"/>
        <v>42457</v>
      </c>
      <c r="R12" s="48">
        <f t="shared" si="1"/>
        <v>42458</v>
      </c>
      <c r="S12" s="48">
        <f t="shared" si="1"/>
        <v>42459</v>
      </c>
      <c r="T12" s="48">
        <f t="shared" si="2"/>
        <v>42460</v>
      </c>
      <c r="U12" s="48" t="str">
        <f t="shared" si="2"/>
        <v/>
      </c>
      <c r="V12" s="48" t="str">
        <f t="shared" si="2"/>
        <v/>
      </c>
      <c r="W12" s="76"/>
      <c r="X12" s="76"/>
      <c r="Y12" s="76"/>
      <c r="Z12" s="76"/>
    </row>
    <row r="13" spans="1:26" ht="12.75">
      <c r="A13" s="7"/>
      <c r="H13" s="48" t="str">
        <f t="shared" si="3"/>
        <v/>
      </c>
      <c r="I13" s="48" t="str">
        <f t="shared" si="4"/>
        <v/>
      </c>
      <c r="J13" s="48" t="str">
        <f t="shared" si="4"/>
        <v/>
      </c>
      <c r="K13" s="48" t="str">
        <f t="shared" si="4"/>
        <v/>
      </c>
      <c r="L13" s="48" t="str">
        <f t="shared" si="4"/>
        <v/>
      </c>
      <c r="M13" s="48" t="str">
        <f t="shared" si="4"/>
        <v/>
      </c>
      <c r="N13" s="48" t="str">
        <f t="shared" si="4"/>
        <v/>
      </c>
      <c r="O13" s="9"/>
      <c r="P13" s="48" t="str">
        <f t="shared" si="5"/>
        <v/>
      </c>
      <c r="Q13" s="48" t="str">
        <f t="shared" si="6"/>
        <v/>
      </c>
      <c r="R13" s="48" t="str">
        <f t="shared" si="1"/>
        <v/>
      </c>
      <c r="S13" s="48" t="str">
        <f t="shared" si="1"/>
        <v/>
      </c>
      <c r="T13" s="48" t="str">
        <f t="shared" si="2"/>
        <v/>
      </c>
      <c r="U13" s="48" t="str">
        <f t="shared" si="2"/>
        <v/>
      </c>
      <c r="V13" s="48" t="str">
        <f t="shared" si="2"/>
        <v/>
      </c>
      <c r="W13" s="76"/>
      <c r="X13" s="76"/>
      <c r="Y13" s="76"/>
      <c r="Z13" s="76"/>
    </row>
    <row r="14" spans="1:26" ht="14.1" customHeight="1">
      <c r="A14" s="53" t="s">
        <v>69</v>
      </c>
      <c r="B14" s="53"/>
      <c r="C14" s="53"/>
      <c r="D14" s="53"/>
      <c r="E14" s="9"/>
      <c r="F14" s="33"/>
      <c r="G14" s="33"/>
      <c r="H14" s="33" t="s">
        <v>44</v>
      </c>
      <c r="I14" s="33"/>
      <c r="J14" s="33"/>
      <c r="K14" s="33"/>
      <c r="L14" s="33"/>
      <c r="M14" s="33"/>
      <c r="N14" s="33"/>
      <c r="O14" s="26"/>
      <c r="P14" s="53" t="s">
        <v>7</v>
      </c>
      <c r="Q14" s="53"/>
      <c r="R14" s="53"/>
      <c r="S14" s="53"/>
      <c r="T14" s="53"/>
      <c r="U14" s="53"/>
      <c r="V14" s="53"/>
      <c r="W14" s="76"/>
      <c r="X14" s="76"/>
      <c r="Y14" s="76"/>
      <c r="Z14" s="76"/>
    </row>
    <row r="15" spans="1:26" ht="12.75" customHeight="1">
      <c r="A15" s="70" t="str">
        <f aca="true" t="shared" si="7" ref="A15:A24">IF(ISERROR(X7)," - "," - "&amp;X7)</f>
        <v xml:space="preserve"> - </v>
      </c>
      <c r="B15" s="70"/>
      <c r="C15" s="70"/>
      <c r="D15" s="70"/>
      <c r="F15" s="59">
        <v>7</v>
      </c>
      <c r="G15" s="27" t="s">
        <v>48</v>
      </c>
      <c r="H15" s="14"/>
      <c r="I15" s="14"/>
      <c r="J15" s="14"/>
      <c r="K15" s="14"/>
      <c r="L15" s="14"/>
      <c r="M15" s="14"/>
      <c r="N15" s="14"/>
      <c r="O15" s="12"/>
      <c r="P15" s="14"/>
      <c r="Q15" s="14"/>
      <c r="R15" s="14"/>
      <c r="S15" s="14"/>
      <c r="T15" s="14"/>
      <c r="U15" s="14"/>
      <c r="V15" s="14"/>
      <c r="W15" s="76"/>
      <c r="X15" s="76"/>
      <c r="Y15" s="76"/>
      <c r="Z15" s="76"/>
    </row>
    <row r="16" spans="1:26" ht="12.75" customHeight="1">
      <c r="A16" s="70" t="str">
        <f t="shared" si="7"/>
        <v xml:space="preserve"> - </v>
      </c>
      <c r="B16" s="70"/>
      <c r="C16" s="70"/>
      <c r="D16" s="70"/>
      <c r="F16" s="60"/>
      <c r="G16" s="28" t="s">
        <v>45</v>
      </c>
      <c r="H16" s="15"/>
      <c r="I16" s="15"/>
      <c r="J16" s="15"/>
      <c r="K16" s="15"/>
      <c r="L16" s="15"/>
      <c r="M16" s="15"/>
      <c r="N16" s="15"/>
      <c r="O16" s="12"/>
      <c r="P16" s="16"/>
      <c r="Q16" s="16"/>
      <c r="R16" s="16"/>
      <c r="S16" s="16"/>
      <c r="T16" s="16"/>
      <c r="U16" s="16"/>
      <c r="V16" s="16"/>
      <c r="W16" s="76"/>
      <c r="X16" s="76"/>
      <c r="Y16" s="76"/>
      <c r="Z16" s="76"/>
    </row>
    <row r="17" spans="1:26" ht="12.75" customHeight="1">
      <c r="A17" s="70" t="str">
        <f t="shared" si="7"/>
        <v xml:space="preserve"> - </v>
      </c>
      <c r="B17" s="70"/>
      <c r="C17" s="70"/>
      <c r="D17" s="70"/>
      <c r="F17" s="59">
        <f>IF(F15=12,1,F15+1)</f>
        <v>8</v>
      </c>
      <c r="G17" s="27" t="s">
        <v>48</v>
      </c>
      <c r="H17" s="14"/>
      <c r="I17" s="14"/>
      <c r="J17" s="14"/>
      <c r="K17" s="14"/>
      <c r="L17" s="14"/>
      <c r="M17" s="14"/>
      <c r="N17" s="14"/>
      <c r="O17" s="12"/>
      <c r="P17" s="16"/>
      <c r="Q17" s="16"/>
      <c r="R17" s="16"/>
      <c r="S17" s="16"/>
      <c r="T17" s="16"/>
      <c r="U17" s="16"/>
      <c r="V17" s="16"/>
      <c r="W17" s="76"/>
      <c r="X17" s="76"/>
      <c r="Y17" s="76"/>
      <c r="Z17" s="76"/>
    </row>
    <row r="18" spans="1:26" ht="12.75" customHeight="1">
      <c r="A18" s="70" t="str">
        <f t="shared" si="7"/>
        <v xml:space="preserve"> - </v>
      </c>
      <c r="B18" s="70"/>
      <c r="C18" s="70"/>
      <c r="D18" s="70"/>
      <c r="F18" s="59"/>
      <c r="G18" s="29" t="s">
        <v>46</v>
      </c>
      <c r="H18" s="16"/>
      <c r="I18" s="16"/>
      <c r="J18" s="16"/>
      <c r="K18" s="16"/>
      <c r="L18" s="16"/>
      <c r="M18" s="16"/>
      <c r="N18" s="16"/>
      <c r="O18" s="12"/>
      <c r="P18" s="16"/>
      <c r="Q18" s="16"/>
      <c r="R18" s="16"/>
      <c r="S18" s="16"/>
      <c r="T18" s="16"/>
      <c r="U18" s="16"/>
      <c r="V18" s="16"/>
      <c r="W18" s="76"/>
      <c r="X18" s="98"/>
      <c r="Y18" s="76"/>
      <c r="Z18" s="76"/>
    </row>
    <row r="19" spans="1:26" ht="12.75" customHeight="1">
      <c r="A19" s="70" t="str">
        <f t="shared" si="7"/>
        <v xml:space="preserve"> - </v>
      </c>
      <c r="B19" s="70"/>
      <c r="C19" s="70"/>
      <c r="D19" s="70"/>
      <c r="F19" s="67"/>
      <c r="G19" s="29" t="s">
        <v>45</v>
      </c>
      <c r="H19" s="16"/>
      <c r="I19" s="16"/>
      <c r="J19" s="16"/>
      <c r="K19" s="16"/>
      <c r="L19" s="16"/>
      <c r="M19" s="16"/>
      <c r="N19" s="16"/>
      <c r="O19" s="12"/>
      <c r="P19" s="16"/>
      <c r="Q19" s="16"/>
      <c r="R19" s="16"/>
      <c r="S19" s="16"/>
      <c r="T19" s="16"/>
      <c r="U19" s="16"/>
      <c r="V19" s="16"/>
      <c r="W19" s="76"/>
      <c r="X19" s="98"/>
      <c r="Y19" s="76"/>
      <c r="Z19" s="76"/>
    </row>
    <row r="20" spans="1:26" ht="12.75" customHeight="1">
      <c r="A20" s="70" t="str">
        <f t="shared" si="7"/>
        <v xml:space="preserve"> - </v>
      </c>
      <c r="B20" s="70"/>
      <c r="C20" s="70"/>
      <c r="D20" s="70"/>
      <c r="F20" s="67"/>
      <c r="G20" s="30" t="s">
        <v>47</v>
      </c>
      <c r="H20" s="17"/>
      <c r="I20" s="17"/>
      <c r="J20" s="17"/>
      <c r="K20" s="17"/>
      <c r="L20" s="17"/>
      <c r="M20" s="17"/>
      <c r="N20" s="17"/>
      <c r="O20" s="12"/>
      <c r="P20" s="16"/>
      <c r="Q20" s="16"/>
      <c r="R20" s="16"/>
      <c r="S20" s="16"/>
      <c r="T20" s="16"/>
      <c r="U20" s="16"/>
      <c r="V20" s="16"/>
      <c r="W20" s="76"/>
      <c r="X20" s="98"/>
      <c r="Y20" s="76"/>
      <c r="Z20" s="76"/>
    </row>
    <row r="21" spans="1:26" ht="12.75" customHeight="1">
      <c r="A21" s="70" t="str">
        <f t="shared" si="7"/>
        <v xml:space="preserve"> - </v>
      </c>
      <c r="B21" s="70"/>
      <c r="C21" s="70"/>
      <c r="D21" s="70"/>
      <c r="F21" s="69">
        <f>IF(F17=12,1,F17+1)</f>
        <v>9</v>
      </c>
      <c r="G21" s="31" t="s">
        <v>48</v>
      </c>
      <c r="H21" s="18"/>
      <c r="I21" s="18"/>
      <c r="J21" s="18"/>
      <c r="K21" s="18"/>
      <c r="L21" s="18"/>
      <c r="M21" s="18"/>
      <c r="N21" s="18"/>
      <c r="O21" s="12"/>
      <c r="P21" s="16"/>
      <c r="Q21" s="16"/>
      <c r="R21" s="16"/>
      <c r="S21" s="16"/>
      <c r="T21" s="16"/>
      <c r="U21" s="16"/>
      <c r="V21" s="16"/>
      <c r="W21" s="76"/>
      <c r="X21" s="98"/>
      <c r="Y21" s="76"/>
      <c r="Z21" s="76"/>
    </row>
    <row r="22" spans="1:26" ht="12.75" customHeight="1">
      <c r="A22" s="70" t="str">
        <f t="shared" si="7"/>
        <v xml:space="preserve"> - </v>
      </c>
      <c r="B22" s="70"/>
      <c r="C22" s="70"/>
      <c r="D22" s="70"/>
      <c r="F22" s="59"/>
      <c r="G22" s="29" t="s">
        <v>46</v>
      </c>
      <c r="H22" s="16"/>
      <c r="I22" s="16"/>
      <c r="J22" s="16"/>
      <c r="K22" s="16"/>
      <c r="L22" s="16"/>
      <c r="M22" s="16"/>
      <c r="N22" s="16"/>
      <c r="O22" s="12"/>
      <c r="P22" s="16"/>
      <c r="Q22" s="16"/>
      <c r="R22" s="16"/>
      <c r="S22" s="16"/>
      <c r="T22" s="16"/>
      <c r="U22" s="16"/>
      <c r="V22" s="16"/>
      <c r="W22" s="76"/>
      <c r="X22" s="98"/>
      <c r="Y22" s="76"/>
      <c r="Z22" s="76"/>
    </row>
    <row r="23" spans="1:26" ht="12.75" customHeight="1">
      <c r="A23" s="70" t="str">
        <f t="shared" si="7"/>
        <v xml:space="preserve"> - </v>
      </c>
      <c r="B23" s="70"/>
      <c r="C23" s="70"/>
      <c r="D23" s="70"/>
      <c r="F23" s="67"/>
      <c r="G23" s="29" t="s">
        <v>45</v>
      </c>
      <c r="H23" s="16"/>
      <c r="I23" s="16"/>
      <c r="J23" s="16"/>
      <c r="K23" s="16"/>
      <c r="L23" s="16"/>
      <c r="M23" s="16"/>
      <c r="N23" s="16"/>
      <c r="O23" s="12"/>
      <c r="P23" s="16"/>
      <c r="Q23" s="16"/>
      <c r="R23" s="16"/>
      <c r="S23" s="16"/>
      <c r="T23" s="16"/>
      <c r="U23" s="16"/>
      <c r="V23" s="16"/>
      <c r="W23" s="76"/>
      <c r="X23" s="76"/>
      <c r="Y23" s="76"/>
      <c r="Z23" s="76"/>
    </row>
    <row r="24" spans="1:26" ht="12.75" customHeight="1">
      <c r="A24" s="70" t="str">
        <f t="shared" si="7"/>
        <v xml:space="preserve"> - </v>
      </c>
      <c r="B24" s="70"/>
      <c r="C24" s="70"/>
      <c r="D24" s="70"/>
      <c r="F24" s="68"/>
      <c r="G24" s="32" t="s">
        <v>47</v>
      </c>
      <c r="H24" s="19"/>
      <c r="I24" s="19"/>
      <c r="J24" s="19"/>
      <c r="K24" s="19"/>
      <c r="L24" s="19"/>
      <c r="M24" s="19"/>
      <c r="N24" s="19"/>
      <c r="O24" s="12"/>
      <c r="P24" s="16"/>
      <c r="Q24" s="16"/>
      <c r="R24" s="16"/>
      <c r="S24" s="16"/>
      <c r="T24" s="16"/>
      <c r="U24" s="16"/>
      <c r="V24" s="16"/>
      <c r="W24" s="76"/>
      <c r="X24" s="76"/>
      <c r="Y24" s="76"/>
      <c r="Z24" s="76"/>
    </row>
    <row r="25" spans="1:26" ht="12.75" customHeight="1">
      <c r="A25" s="12"/>
      <c r="B25" s="12"/>
      <c r="C25" s="12"/>
      <c r="D25" s="12"/>
      <c r="F25" s="69">
        <f>IF(F21=12,1,F21+1)</f>
        <v>10</v>
      </c>
      <c r="G25" s="31" t="s">
        <v>48</v>
      </c>
      <c r="H25" s="18"/>
      <c r="I25" s="18"/>
      <c r="J25" s="18"/>
      <c r="K25" s="18"/>
      <c r="L25" s="18"/>
      <c r="M25" s="18"/>
      <c r="N25" s="18"/>
      <c r="O25" s="12"/>
      <c r="P25" s="16"/>
      <c r="Q25" s="16"/>
      <c r="R25" s="16"/>
      <c r="S25" s="16"/>
      <c r="T25" s="16"/>
      <c r="U25" s="16"/>
      <c r="V25" s="16"/>
      <c r="W25" s="76"/>
      <c r="X25" s="76"/>
      <c r="Y25" s="76"/>
      <c r="Z25" s="76"/>
    </row>
    <row r="26" spans="1:22" ht="12.75" customHeight="1">
      <c r="A26" s="34" t="s">
        <v>39</v>
      </c>
      <c r="B26" s="35" t="s">
        <v>38</v>
      </c>
      <c r="C26" s="73" t="s">
        <v>40</v>
      </c>
      <c r="D26" s="73"/>
      <c r="F26" s="59"/>
      <c r="G26" s="29" t="s">
        <v>46</v>
      </c>
      <c r="H26" s="16"/>
      <c r="I26" s="16"/>
      <c r="J26" s="16"/>
      <c r="K26" s="16"/>
      <c r="L26" s="16"/>
      <c r="M26" s="16"/>
      <c r="N26" s="16"/>
      <c r="O26" s="12"/>
      <c r="P26" s="16"/>
      <c r="Q26" s="16"/>
      <c r="R26" s="16"/>
      <c r="S26" s="16"/>
      <c r="T26" s="16"/>
      <c r="U26" s="16"/>
      <c r="V26" s="16"/>
    </row>
    <row r="27" spans="1:22" ht="12.75" customHeight="1">
      <c r="A27" s="20"/>
      <c r="B27" s="21"/>
      <c r="C27" s="22"/>
      <c r="D27" s="23"/>
      <c r="F27" s="67"/>
      <c r="G27" s="29" t="s">
        <v>45</v>
      </c>
      <c r="H27" s="16"/>
      <c r="I27" s="16"/>
      <c r="J27" s="16"/>
      <c r="K27" s="16"/>
      <c r="L27" s="16"/>
      <c r="M27" s="16"/>
      <c r="N27" s="16"/>
      <c r="O27" s="12"/>
      <c r="P27" s="16"/>
      <c r="Q27" s="16"/>
      <c r="R27" s="16"/>
      <c r="S27" s="16"/>
      <c r="T27" s="16"/>
      <c r="U27" s="16"/>
      <c r="V27" s="16"/>
    </row>
    <row r="28" spans="1:22" ht="12.75" customHeight="1">
      <c r="A28" s="20"/>
      <c r="B28" s="21"/>
      <c r="C28" s="24"/>
      <c r="D28" s="25"/>
      <c r="F28" s="68"/>
      <c r="G28" s="32" t="s">
        <v>47</v>
      </c>
      <c r="H28" s="19"/>
      <c r="I28" s="19"/>
      <c r="J28" s="19"/>
      <c r="K28" s="19"/>
      <c r="L28" s="19"/>
      <c r="M28" s="19"/>
      <c r="N28" s="19"/>
      <c r="O28" s="12"/>
      <c r="P28" s="16"/>
      <c r="Q28" s="16"/>
      <c r="R28" s="16"/>
      <c r="S28" s="16"/>
      <c r="T28" s="16"/>
      <c r="U28" s="16"/>
      <c r="V28" s="16"/>
    </row>
    <row r="29" spans="1:22" ht="12.75" customHeight="1">
      <c r="A29" s="20"/>
      <c r="B29" s="21"/>
      <c r="C29" s="24"/>
      <c r="D29" s="25"/>
      <c r="F29" s="69">
        <f>IF(F25=12,1,F25+1)</f>
        <v>11</v>
      </c>
      <c r="G29" s="31" t="s">
        <v>48</v>
      </c>
      <c r="H29" s="18"/>
      <c r="I29" s="18"/>
      <c r="J29" s="18"/>
      <c r="K29" s="18"/>
      <c r="L29" s="18"/>
      <c r="M29" s="18"/>
      <c r="N29" s="18"/>
      <c r="O29" s="12"/>
      <c r="P29" s="16"/>
      <c r="Q29" s="16"/>
      <c r="R29" s="16"/>
      <c r="S29" s="16"/>
      <c r="T29" s="16"/>
      <c r="U29" s="16"/>
      <c r="V29" s="16"/>
    </row>
    <row r="30" spans="1:22" ht="12.75" customHeight="1">
      <c r="A30" s="20"/>
      <c r="B30" s="21"/>
      <c r="C30" s="24"/>
      <c r="D30" s="25"/>
      <c r="F30" s="59"/>
      <c r="G30" s="29" t="s">
        <v>46</v>
      </c>
      <c r="H30" s="16"/>
      <c r="I30" s="16"/>
      <c r="J30" s="16"/>
      <c r="K30" s="16"/>
      <c r="L30" s="16"/>
      <c r="M30" s="16"/>
      <c r="N30" s="16"/>
      <c r="O30" s="12"/>
      <c r="P30" s="16"/>
      <c r="Q30" s="16"/>
      <c r="R30" s="16"/>
      <c r="S30" s="16"/>
      <c r="T30" s="16"/>
      <c r="U30" s="16"/>
      <c r="V30" s="16"/>
    </row>
    <row r="31" spans="1:22" ht="12.75" customHeight="1">
      <c r="A31" s="20"/>
      <c r="B31" s="21"/>
      <c r="C31" s="24"/>
      <c r="D31" s="25"/>
      <c r="F31" s="67"/>
      <c r="G31" s="29" t="s">
        <v>45</v>
      </c>
      <c r="H31" s="16"/>
      <c r="I31" s="16"/>
      <c r="J31" s="16"/>
      <c r="K31" s="16"/>
      <c r="L31" s="16"/>
      <c r="M31" s="16"/>
      <c r="N31" s="16"/>
      <c r="O31" s="12"/>
      <c r="P31" s="16"/>
      <c r="Q31" s="16"/>
      <c r="R31" s="16"/>
      <c r="S31" s="16"/>
      <c r="T31" s="16"/>
      <c r="U31" s="16"/>
      <c r="V31" s="16"/>
    </row>
    <row r="32" spans="1:22" ht="12.75" customHeight="1">
      <c r="A32" s="20"/>
      <c r="B32" s="21"/>
      <c r="C32" s="24"/>
      <c r="D32" s="25"/>
      <c r="F32" s="68"/>
      <c r="G32" s="32" t="s">
        <v>47</v>
      </c>
      <c r="H32" s="19"/>
      <c r="I32" s="19"/>
      <c r="J32" s="19"/>
      <c r="K32" s="19"/>
      <c r="L32" s="19"/>
      <c r="M32" s="19"/>
      <c r="N32" s="19"/>
      <c r="O32" s="12"/>
      <c r="P32" s="16"/>
      <c r="Q32" s="16"/>
      <c r="R32" s="16"/>
      <c r="S32" s="16"/>
      <c r="T32" s="16"/>
      <c r="U32" s="16"/>
      <c r="V32" s="16"/>
    </row>
    <row r="33" spans="1:22" ht="12.75" customHeight="1">
      <c r="A33" s="20"/>
      <c r="B33" s="21"/>
      <c r="C33" s="24"/>
      <c r="D33" s="25"/>
      <c r="F33" s="69">
        <f>IF(F29=12,1,F29+1)</f>
        <v>12</v>
      </c>
      <c r="G33" s="31" t="s">
        <v>48</v>
      </c>
      <c r="H33" s="18"/>
      <c r="I33" s="18"/>
      <c r="J33" s="18"/>
      <c r="K33" s="18"/>
      <c r="L33" s="18"/>
      <c r="M33" s="18"/>
      <c r="N33" s="18"/>
      <c r="O33" s="12"/>
      <c r="P33" s="16"/>
      <c r="Q33" s="16"/>
      <c r="R33" s="16"/>
      <c r="S33" s="16"/>
      <c r="T33" s="16"/>
      <c r="U33" s="16"/>
      <c r="V33" s="16"/>
    </row>
    <row r="34" spans="1:22" ht="12.75" customHeight="1">
      <c r="A34" s="20"/>
      <c r="B34" s="21"/>
      <c r="C34" s="24"/>
      <c r="D34" s="25"/>
      <c r="F34" s="59"/>
      <c r="G34" s="29" t="s">
        <v>46</v>
      </c>
      <c r="H34" s="16"/>
      <c r="I34" s="16"/>
      <c r="J34" s="16"/>
      <c r="K34" s="16"/>
      <c r="L34" s="16"/>
      <c r="M34" s="16"/>
      <c r="N34" s="16"/>
      <c r="O34" s="12"/>
      <c r="P34" s="16"/>
      <c r="Q34" s="16"/>
      <c r="R34" s="16"/>
      <c r="S34" s="16"/>
      <c r="T34" s="16"/>
      <c r="U34" s="16"/>
      <c r="V34" s="16"/>
    </row>
    <row r="35" spans="1:22" ht="12.75" customHeight="1">
      <c r="A35" s="20"/>
      <c r="B35" s="21"/>
      <c r="C35" s="24"/>
      <c r="D35" s="25"/>
      <c r="F35" s="67"/>
      <c r="G35" s="29" t="s">
        <v>45</v>
      </c>
      <c r="H35" s="16"/>
      <c r="I35" s="16"/>
      <c r="J35" s="16"/>
      <c r="K35" s="16"/>
      <c r="L35" s="16"/>
      <c r="M35" s="16"/>
      <c r="N35" s="16"/>
      <c r="O35" s="12"/>
      <c r="P35" s="16"/>
      <c r="Q35" s="16"/>
      <c r="R35" s="16"/>
      <c r="S35" s="16"/>
      <c r="T35" s="16"/>
      <c r="U35" s="16"/>
      <c r="V35" s="16"/>
    </row>
    <row r="36" spans="1:22" ht="12.75" customHeight="1">
      <c r="A36" s="20"/>
      <c r="B36" s="21"/>
      <c r="C36" s="24"/>
      <c r="D36" s="25"/>
      <c r="F36" s="68"/>
      <c r="G36" s="32" t="s">
        <v>47</v>
      </c>
      <c r="H36" s="19"/>
      <c r="I36" s="19"/>
      <c r="J36" s="19"/>
      <c r="K36" s="19"/>
      <c r="L36" s="19"/>
      <c r="M36" s="19"/>
      <c r="N36" s="19"/>
      <c r="O36" s="12"/>
      <c r="P36" s="16"/>
      <c r="Q36" s="16"/>
      <c r="R36" s="16"/>
      <c r="S36" s="16"/>
      <c r="T36" s="16"/>
      <c r="U36" s="16"/>
      <c r="V36" s="16"/>
    </row>
    <row r="37" spans="1:22" ht="12.75" customHeight="1">
      <c r="A37" s="20"/>
      <c r="B37" s="21"/>
      <c r="C37" s="24"/>
      <c r="D37" s="25"/>
      <c r="F37" s="69">
        <f>IF(F33=12,1,F33+1)</f>
        <v>1</v>
      </c>
      <c r="G37" s="31" t="s">
        <v>48</v>
      </c>
      <c r="H37" s="18"/>
      <c r="I37" s="18"/>
      <c r="J37" s="18"/>
      <c r="K37" s="18"/>
      <c r="L37" s="18"/>
      <c r="M37" s="18"/>
      <c r="N37" s="18"/>
      <c r="O37" s="12"/>
      <c r="P37" s="16"/>
      <c r="Q37" s="16"/>
      <c r="R37" s="16"/>
      <c r="S37" s="16"/>
      <c r="T37" s="16"/>
      <c r="U37" s="16"/>
      <c r="V37" s="16"/>
    </row>
    <row r="38" spans="1:22" ht="12.75" customHeight="1">
      <c r="A38" s="20"/>
      <c r="B38" s="21"/>
      <c r="C38" s="24"/>
      <c r="D38" s="25"/>
      <c r="F38" s="59"/>
      <c r="G38" s="29" t="s">
        <v>46</v>
      </c>
      <c r="H38" s="16"/>
      <c r="I38" s="16"/>
      <c r="J38" s="16"/>
      <c r="K38" s="16"/>
      <c r="L38" s="16"/>
      <c r="M38" s="16"/>
      <c r="N38" s="16"/>
      <c r="O38" s="12"/>
      <c r="P38" s="16"/>
      <c r="Q38" s="16"/>
      <c r="R38" s="16"/>
      <c r="S38" s="16"/>
      <c r="T38" s="16"/>
      <c r="U38" s="16"/>
      <c r="V38" s="16"/>
    </row>
    <row r="39" spans="1:22" ht="12.75" customHeight="1">
      <c r="A39" s="20"/>
      <c r="B39" s="21"/>
      <c r="C39" s="24"/>
      <c r="D39" s="25"/>
      <c r="F39" s="67"/>
      <c r="G39" s="29" t="s">
        <v>45</v>
      </c>
      <c r="H39" s="16"/>
      <c r="I39" s="16"/>
      <c r="J39" s="16"/>
      <c r="K39" s="16"/>
      <c r="L39" s="16"/>
      <c r="M39" s="16"/>
      <c r="N39" s="16"/>
      <c r="O39" s="12"/>
      <c r="P39" s="16"/>
      <c r="Q39" s="16"/>
      <c r="R39" s="16"/>
      <c r="S39" s="16"/>
      <c r="T39" s="16"/>
      <c r="U39" s="16"/>
      <c r="V39" s="16"/>
    </row>
    <row r="40" spans="1:22" ht="12.75" customHeight="1">
      <c r="A40" s="20"/>
      <c r="B40" s="21"/>
      <c r="C40" s="24"/>
      <c r="D40" s="25"/>
      <c r="F40" s="68"/>
      <c r="G40" s="32" t="s">
        <v>47</v>
      </c>
      <c r="H40" s="19"/>
      <c r="I40" s="19"/>
      <c r="J40" s="19"/>
      <c r="K40" s="19"/>
      <c r="L40" s="19"/>
      <c r="M40" s="19"/>
      <c r="N40" s="19"/>
      <c r="O40" s="12"/>
      <c r="P40" s="16"/>
      <c r="Q40" s="16"/>
      <c r="R40" s="16"/>
      <c r="S40" s="16"/>
      <c r="T40" s="16"/>
      <c r="U40" s="16"/>
      <c r="V40" s="16"/>
    </row>
    <row r="41" spans="1:22" ht="12.75" customHeight="1">
      <c r="A41" s="20"/>
      <c r="B41" s="21"/>
      <c r="C41" s="24"/>
      <c r="D41" s="25"/>
      <c r="F41" s="69">
        <f>IF(F37=12,1,F37+1)</f>
        <v>2</v>
      </c>
      <c r="G41" s="31" t="s">
        <v>48</v>
      </c>
      <c r="H41" s="18"/>
      <c r="I41" s="18"/>
      <c r="J41" s="18"/>
      <c r="K41" s="18"/>
      <c r="L41" s="18"/>
      <c r="M41" s="18"/>
      <c r="N41" s="18"/>
      <c r="O41" s="12"/>
      <c r="P41" s="16"/>
      <c r="Q41" s="16"/>
      <c r="R41" s="16"/>
      <c r="S41" s="16"/>
      <c r="T41" s="16"/>
      <c r="U41" s="16"/>
      <c r="V41" s="16"/>
    </row>
    <row r="42" spans="1:22" ht="12.75" customHeight="1">
      <c r="A42" s="20"/>
      <c r="B42" s="21"/>
      <c r="C42" s="24"/>
      <c r="D42" s="25"/>
      <c r="F42" s="59"/>
      <c r="G42" s="29" t="s">
        <v>46</v>
      </c>
      <c r="H42" s="16"/>
      <c r="I42" s="16"/>
      <c r="J42" s="16"/>
      <c r="K42" s="16"/>
      <c r="L42" s="16"/>
      <c r="M42" s="16"/>
      <c r="N42" s="16"/>
      <c r="O42" s="12"/>
      <c r="P42" s="16"/>
      <c r="Q42" s="16"/>
      <c r="R42" s="16"/>
      <c r="S42" s="16"/>
      <c r="T42" s="16"/>
      <c r="U42" s="16"/>
      <c r="V42" s="16"/>
    </row>
    <row r="43" spans="6:22" ht="12.75" customHeight="1">
      <c r="F43" s="67"/>
      <c r="G43" s="29" t="s">
        <v>45</v>
      </c>
      <c r="H43" s="16"/>
      <c r="I43" s="16"/>
      <c r="J43" s="16"/>
      <c r="K43" s="16"/>
      <c r="L43" s="16"/>
      <c r="M43" s="16"/>
      <c r="N43" s="16"/>
      <c r="O43" s="12"/>
      <c r="P43" s="16"/>
      <c r="Q43" s="16"/>
      <c r="R43" s="16"/>
      <c r="S43" s="16"/>
      <c r="T43" s="16"/>
      <c r="U43" s="16"/>
      <c r="V43" s="16"/>
    </row>
    <row r="44" spans="1:22" ht="12.75" customHeight="1">
      <c r="A44" s="72" t="s">
        <v>43</v>
      </c>
      <c r="B44" s="72"/>
      <c r="C44" s="73" t="s">
        <v>50</v>
      </c>
      <c r="D44" s="73"/>
      <c r="F44" s="68"/>
      <c r="G44" s="32" t="s">
        <v>47</v>
      </c>
      <c r="H44" s="19"/>
      <c r="I44" s="19"/>
      <c r="J44" s="19"/>
      <c r="K44" s="19"/>
      <c r="L44" s="19"/>
      <c r="M44" s="19"/>
      <c r="N44" s="19"/>
      <c r="O44" s="12"/>
      <c r="P44" s="16"/>
      <c r="Q44" s="16"/>
      <c r="R44" s="16"/>
      <c r="S44" s="16"/>
      <c r="T44" s="16"/>
      <c r="U44" s="16"/>
      <c r="V44" s="16"/>
    </row>
    <row r="45" spans="1:22" ht="12.75" customHeight="1">
      <c r="A45" s="63"/>
      <c r="B45" s="64"/>
      <c r="C45" s="65"/>
      <c r="D45" s="66"/>
      <c r="F45" s="69">
        <f>IF(F41=12,1,F41+1)</f>
        <v>3</v>
      </c>
      <c r="G45" s="31" t="s">
        <v>48</v>
      </c>
      <c r="H45" s="18"/>
      <c r="I45" s="18"/>
      <c r="J45" s="18"/>
      <c r="K45" s="18"/>
      <c r="L45" s="18"/>
      <c r="M45" s="18"/>
      <c r="N45" s="18"/>
      <c r="O45" s="12"/>
      <c r="P45" s="16"/>
      <c r="Q45" s="16"/>
      <c r="R45" s="16"/>
      <c r="S45" s="16"/>
      <c r="T45" s="16"/>
      <c r="U45" s="16"/>
      <c r="V45" s="16"/>
    </row>
    <row r="46" spans="1:22" ht="12.75" customHeight="1">
      <c r="A46" s="63"/>
      <c r="B46" s="64"/>
      <c r="C46" s="65"/>
      <c r="D46" s="66"/>
      <c r="F46" s="59"/>
      <c r="G46" s="29" t="s">
        <v>46</v>
      </c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</row>
    <row r="47" spans="1:22" ht="12.75" customHeight="1">
      <c r="A47" s="63"/>
      <c r="B47" s="64"/>
      <c r="C47" s="65"/>
      <c r="D47" s="66"/>
      <c r="F47" s="67"/>
      <c r="G47" s="29" t="s">
        <v>45</v>
      </c>
      <c r="H47" s="16"/>
      <c r="I47" s="16"/>
      <c r="J47" s="16"/>
      <c r="K47" s="16"/>
      <c r="L47" s="16"/>
      <c r="M47" s="16"/>
      <c r="N47" s="16"/>
      <c r="O47" s="12"/>
      <c r="P47" s="16"/>
      <c r="Q47" s="16"/>
      <c r="R47" s="16"/>
      <c r="S47" s="16"/>
      <c r="T47" s="16"/>
      <c r="U47" s="16"/>
      <c r="V47" s="16"/>
    </row>
    <row r="48" spans="1:22" ht="12.75" customHeight="1">
      <c r="A48" s="63"/>
      <c r="B48" s="64"/>
      <c r="C48" s="65"/>
      <c r="D48" s="66"/>
      <c r="F48" s="68"/>
      <c r="G48" s="32" t="s">
        <v>47</v>
      </c>
      <c r="H48" s="19"/>
      <c r="I48" s="19"/>
      <c r="J48" s="19"/>
      <c r="K48" s="19"/>
      <c r="L48" s="19"/>
      <c r="M48" s="19"/>
      <c r="N48" s="19"/>
      <c r="O48" s="12"/>
      <c r="P48" s="16"/>
      <c r="Q48" s="16"/>
      <c r="R48" s="16"/>
      <c r="S48" s="16"/>
      <c r="T48" s="16"/>
      <c r="U48" s="16"/>
      <c r="V48" s="16"/>
    </row>
    <row r="49" spans="1:22" ht="12.75" customHeight="1">
      <c r="A49" s="63"/>
      <c r="B49" s="64"/>
      <c r="C49" s="65"/>
      <c r="D49" s="66"/>
      <c r="F49" s="69">
        <f>IF(F45=12,1,F45+1)</f>
        <v>4</v>
      </c>
      <c r="G49" s="31" t="s">
        <v>48</v>
      </c>
      <c r="H49" s="18"/>
      <c r="I49" s="18"/>
      <c r="J49" s="18"/>
      <c r="K49" s="18"/>
      <c r="L49" s="18"/>
      <c r="M49" s="18"/>
      <c r="N49" s="18"/>
      <c r="O49" s="12"/>
      <c r="P49" s="16"/>
      <c r="Q49" s="16"/>
      <c r="R49" s="16"/>
      <c r="S49" s="16"/>
      <c r="T49" s="16"/>
      <c r="U49" s="16"/>
      <c r="V49" s="16"/>
    </row>
    <row r="50" spans="1:22" ht="12.75" customHeight="1">
      <c r="A50" s="63"/>
      <c r="B50" s="64"/>
      <c r="C50" s="65"/>
      <c r="D50" s="66"/>
      <c r="F50" s="59"/>
      <c r="G50" s="29" t="s">
        <v>46</v>
      </c>
      <c r="H50" s="16"/>
      <c r="I50" s="16"/>
      <c r="J50" s="16"/>
      <c r="K50" s="16"/>
      <c r="L50" s="16"/>
      <c r="M50" s="16"/>
      <c r="N50" s="16"/>
      <c r="O50" s="12"/>
      <c r="P50" s="16"/>
      <c r="Q50" s="16"/>
      <c r="R50" s="16"/>
      <c r="S50" s="16"/>
      <c r="T50" s="16"/>
      <c r="U50" s="16"/>
      <c r="V50" s="16"/>
    </row>
    <row r="51" spans="1:22" ht="12.75" customHeight="1">
      <c r="A51" s="63"/>
      <c r="B51" s="64"/>
      <c r="C51" s="65"/>
      <c r="D51" s="66"/>
      <c r="F51" s="67"/>
      <c r="G51" s="29" t="s">
        <v>45</v>
      </c>
      <c r="H51" s="16"/>
      <c r="I51" s="16"/>
      <c r="J51" s="16"/>
      <c r="K51" s="16"/>
      <c r="L51" s="16"/>
      <c r="M51" s="16"/>
      <c r="N51" s="16"/>
      <c r="O51" s="12"/>
      <c r="P51" s="16"/>
      <c r="Q51" s="16"/>
      <c r="R51" s="16"/>
      <c r="S51" s="16"/>
      <c r="T51" s="16"/>
      <c r="U51" s="16"/>
      <c r="V51" s="16"/>
    </row>
    <row r="52" spans="1:22" ht="12.75" customHeight="1">
      <c r="A52" s="63"/>
      <c r="B52" s="64"/>
      <c r="C52" s="65"/>
      <c r="D52" s="66"/>
      <c r="F52" s="68"/>
      <c r="G52" s="32" t="s">
        <v>47</v>
      </c>
      <c r="H52" s="19"/>
      <c r="I52" s="19"/>
      <c r="J52" s="19"/>
      <c r="K52" s="19"/>
      <c r="L52" s="19"/>
      <c r="M52" s="19"/>
      <c r="N52" s="19"/>
      <c r="O52" s="12"/>
      <c r="P52" s="16"/>
      <c r="Q52" s="16"/>
      <c r="R52" s="16"/>
      <c r="S52" s="16"/>
      <c r="T52" s="16"/>
      <c r="U52" s="16"/>
      <c r="V52" s="16"/>
    </row>
    <row r="53" spans="6:22" ht="12.75" customHeight="1">
      <c r="F53" s="69">
        <f>IF(F49=12,1,F49+1)</f>
        <v>5</v>
      </c>
      <c r="G53" s="31" t="s">
        <v>48</v>
      </c>
      <c r="H53" s="18"/>
      <c r="I53" s="18"/>
      <c r="J53" s="18"/>
      <c r="K53" s="18"/>
      <c r="L53" s="18"/>
      <c r="M53" s="18"/>
      <c r="N53" s="18"/>
      <c r="O53" s="12"/>
      <c r="P53" s="16"/>
      <c r="Q53" s="16"/>
      <c r="R53" s="16"/>
      <c r="S53" s="16"/>
      <c r="T53" s="16"/>
      <c r="U53" s="16"/>
      <c r="V53" s="16"/>
    </row>
    <row r="54" spans="1:22" ht="12.75" customHeight="1">
      <c r="A54" s="72" t="s">
        <v>42</v>
      </c>
      <c r="B54" s="72"/>
      <c r="C54" s="73" t="s">
        <v>41</v>
      </c>
      <c r="D54" s="73"/>
      <c r="F54" s="60"/>
      <c r="G54" s="28" t="s">
        <v>45</v>
      </c>
      <c r="H54" s="15"/>
      <c r="I54" s="15"/>
      <c r="J54" s="15"/>
      <c r="K54" s="15"/>
      <c r="L54" s="15"/>
      <c r="M54" s="15"/>
      <c r="N54" s="15"/>
      <c r="O54" s="12"/>
      <c r="P54" s="16"/>
      <c r="Q54" s="16"/>
      <c r="R54" s="16"/>
      <c r="S54" s="16"/>
      <c r="T54" s="16"/>
      <c r="U54" s="16"/>
      <c r="V54" s="16"/>
    </row>
    <row r="55" spans="1:22" ht="12.75" customHeight="1">
      <c r="A55" s="63"/>
      <c r="B55" s="64"/>
      <c r="C55" s="65"/>
      <c r="D55" s="66"/>
      <c r="F55" s="69">
        <f>IF(F53=12,1,F53+1)</f>
        <v>6</v>
      </c>
      <c r="G55" s="31" t="s">
        <v>48</v>
      </c>
      <c r="H55" s="18"/>
      <c r="I55" s="18"/>
      <c r="J55" s="18"/>
      <c r="K55" s="18"/>
      <c r="L55" s="18"/>
      <c r="M55" s="18"/>
      <c r="N55" s="18"/>
      <c r="O55" s="12"/>
      <c r="P55" s="16"/>
      <c r="Q55" s="16"/>
      <c r="R55" s="16"/>
      <c r="S55" s="16"/>
      <c r="T55" s="16"/>
      <c r="U55" s="16"/>
      <c r="V55" s="16"/>
    </row>
    <row r="56" spans="1:22" ht="12.75" customHeight="1">
      <c r="A56" s="63"/>
      <c r="B56" s="64"/>
      <c r="C56" s="65"/>
      <c r="D56" s="66"/>
      <c r="F56" s="60"/>
      <c r="G56" s="28" t="s">
        <v>45</v>
      </c>
      <c r="H56" s="15"/>
      <c r="I56" s="15"/>
      <c r="J56" s="15"/>
      <c r="K56" s="15"/>
      <c r="L56" s="15"/>
      <c r="M56" s="15"/>
      <c r="N56" s="15"/>
      <c r="O56" s="12"/>
      <c r="P56" s="16"/>
      <c r="Q56" s="16"/>
      <c r="R56" s="16"/>
      <c r="S56" s="16"/>
      <c r="T56" s="16"/>
      <c r="U56" s="16"/>
      <c r="V56" s="16"/>
    </row>
    <row r="57" spans="1:22" ht="12.75" customHeight="1">
      <c r="A57" s="63"/>
      <c r="B57" s="64"/>
      <c r="C57" s="65"/>
      <c r="D57" s="66"/>
      <c r="F57" s="69">
        <f>IF(F55=12,1,F55+1)</f>
        <v>7</v>
      </c>
      <c r="G57" s="31" t="s">
        <v>48</v>
      </c>
      <c r="H57" s="18"/>
      <c r="I57" s="18"/>
      <c r="J57" s="18"/>
      <c r="K57" s="18"/>
      <c r="L57" s="18"/>
      <c r="M57" s="18"/>
      <c r="N57" s="18"/>
      <c r="O57" s="12"/>
      <c r="P57" s="16"/>
      <c r="Q57" s="16"/>
      <c r="R57" s="16"/>
      <c r="S57" s="16"/>
      <c r="T57" s="16"/>
      <c r="U57" s="16"/>
      <c r="V57" s="16"/>
    </row>
    <row r="58" spans="1:22" ht="12.75" customHeight="1">
      <c r="A58" s="63"/>
      <c r="B58" s="64"/>
      <c r="C58" s="65"/>
      <c r="D58" s="66"/>
      <c r="F58" s="60"/>
      <c r="G58" s="28" t="s">
        <v>45</v>
      </c>
      <c r="H58" s="15"/>
      <c r="I58" s="15"/>
      <c r="J58" s="15"/>
      <c r="K58" s="15"/>
      <c r="L58" s="15"/>
      <c r="M58" s="15"/>
      <c r="N58" s="15"/>
      <c r="O58" s="12"/>
      <c r="P58" s="16"/>
      <c r="Q58" s="16"/>
      <c r="R58" s="16"/>
      <c r="S58" s="16"/>
      <c r="T58" s="16"/>
      <c r="U58" s="16"/>
      <c r="V58" s="16"/>
    </row>
    <row r="59" spans="1:22" ht="12.75" customHeight="1">
      <c r="A59" s="63"/>
      <c r="B59" s="64"/>
      <c r="C59" s="65"/>
      <c r="D59" s="66"/>
      <c r="F59" s="69">
        <f>IF(F57=12,1,F57+1)</f>
        <v>8</v>
      </c>
      <c r="G59" s="31" t="s">
        <v>48</v>
      </c>
      <c r="H59" s="18"/>
      <c r="I59" s="18"/>
      <c r="J59" s="18"/>
      <c r="K59" s="18"/>
      <c r="L59" s="18"/>
      <c r="M59" s="18"/>
      <c r="N59" s="18"/>
      <c r="O59" s="12"/>
      <c r="P59" s="16"/>
      <c r="Q59" s="16"/>
      <c r="R59" s="16"/>
      <c r="S59" s="16"/>
      <c r="T59" s="16"/>
      <c r="U59" s="16"/>
      <c r="V59" s="16"/>
    </row>
    <row r="60" spans="1:22" ht="12.75" customHeight="1">
      <c r="A60" s="63"/>
      <c r="B60" s="64"/>
      <c r="C60" s="65"/>
      <c r="D60" s="66"/>
      <c r="F60" s="60"/>
      <c r="G60" s="28" t="s">
        <v>45</v>
      </c>
      <c r="H60" s="15"/>
      <c r="I60" s="15"/>
      <c r="J60" s="15"/>
      <c r="K60" s="15"/>
      <c r="L60" s="15"/>
      <c r="M60" s="15"/>
      <c r="N60" s="15"/>
      <c r="O60" s="12"/>
      <c r="P60" s="16"/>
      <c r="Q60" s="16"/>
      <c r="R60" s="16"/>
      <c r="S60" s="16"/>
      <c r="T60" s="16"/>
      <c r="U60" s="16"/>
      <c r="V60" s="16"/>
    </row>
    <row r="61" spans="1:22" ht="12.75" customHeight="1">
      <c r="A61" s="63"/>
      <c r="B61" s="64"/>
      <c r="C61" s="65"/>
      <c r="D61" s="66"/>
      <c r="F61" s="69">
        <f>IF(F59=12,1,F59+1)</f>
        <v>9</v>
      </c>
      <c r="G61" s="31" t="s">
        <v>48</v>
      </c>
      <c r="H61" s="18"/>
      <c r="I61" s="18"/>
      <c r="J61" s="18"/>
      <c r="K61" s="18"/>
      <c r="L61" s="18"/>
      <c r="M61" s="18"/>
      <c r="N61" s="18"/>
      <c r="O61" s="12"/>
      <c r="P61" s="16"/>
      <c r="Q61" s="16"/>
      <c r="R61" s="16"/>
      <c r="S61" s="16"/>
      <c r="T61" s="16"/>
      <c r="U61" s="16"/>
      <c r="V61" s="16"/>
    </row>
    <row r="62" spans="1:27" ht="12.75" customHeight="1">
      <c r="A62" s="63"/>
      <c r="B62" s="64"/>
      <c r="C62" s="65"/>
      <c r="D62" s="66"/>
      <c r="F62" s="60"/>
      <c r="G62" s="28" t="s">
        <v>45</v>
      </c>
      <c r="H62" s="15"/>
      <c r="I62" s="15"/>
      <c r="J62" s="15"/>
      <c r="K62" s="15"/>
      <c r="L62" s="15"/>
      <c r="M62" s="15"/>
      <c r="N62" s="15"/>
      <c r="O62" s="12"/>
      <c r="P62" s="16"/>
      <c r="Q62" s="16"/>
      <c r="R62" s="16"/>
      <c r="S62" s="16"/>
      <c r="T62" s="16"/>
      <c r="U62" s="16"/>
      <c r="V62" s="16"/>
      <c r="X62" s="76"/>
      <c r="Y62" s="76"/>
      <c r="Z62" s="76"/>
      <c r="AA62" s="76"/>
    </row>
    <row r="63" spans="1:27" ht="12.75" customHeight="1">
      <c r="A63" s="2"/>
      <c r="B63" s="2"/>
      <c r="C63" s="11"/>
      <c r="D63" s="11"/>
      <c r="P63" s="5"/>
      <c r="Q63" s="5"/>
      <c r="R63" s="5"/>
      <c r="S63" s="5"/>
      <c r="T63" s="5"/>
      <c r="U63" s="5"/>
      <c r="V63" s="5"/>
      <c r="X63" s="76"/>
      <c r="Y63" s="76"/>
      <c r="Z63" s="76"/>
      <c r="AA63" s="76"/>
    </row>
    <row r="64" spans="24:27" ht="12.75">
      <c r="X64" s="76"/>
      <c r="Y64" s="76"/>
      <c r="Z64" s="76"/>
      <c r="AA64" s="76"/>
    </row>
    <row r="65" spans="24:27" ht="12.75">
      <c r="X65" s="76"/>
      <c r="Y65" s="76"/>
      <c r="Z65" s="76"/>
      <c r="AA65" s="76"/>
    </row>
    <row r="66" spans="24:27" ht="12.75">
      <c r="X66" s="76"/>
      <c r="Y66" s="76"/>
      <c r="Z66" s="76"/>
      <c r="AA66" s="76"/>
    </row>
    <row r="67" spans="1:27" ht="12.75" customHeight="1">
      <c r="A67" s="54">
        <f>DAY(D67)</f>
        <v>25</v>
      </c>
      <c r="B67" s="54"/>
      <c r="C67" s="54"/>
      <c r="D67" s="56">
        <f>D4+1</f>
        <v>42425</v>
      </c>
      <c r="E67" s="56"/>
      <c r="F67" s="56"/>
      <c r="G67" s="56"/>
      <c r="H67" s="62">
        <f>DATE(YEAR($D$6),MONTH($D$6),1)</f>
        <v>42401</v>
      </c>
      <c r="I67" s="62"/>
      <c r="J67" s="62"/>
      <c r="K67" s="62"/>
      <c r="L67" s="62"/>
      <c r="M67" s="62"/>
      <c r="N67" s="62"/>
      <c r="O67" s="4"/>
      <c r="P67" s="62">
        <f>DATE(YEAR(H67+35),MONTH(H67+35),1)</f>
        <v>42430</v>
      </c>
      <c r="Q67" s="62"/>
      <c r="R67" s="62"/>
      <c r="S67" s="62"/>
      <c r="T67" s="62"/>
      <c r="U67" s="62"/>
      <c r="V67" s="62"/>
      <c r="X67" s="77"/>
      <c r="Y67" s="76"/>
      <c r="Z67" s="76"/>
      <c r="AA67" s="76"/>
    </row>
    <row r="68" spans="1:27" ht="12.75" customHeight="1">
      <c r="A68" s="54"/>
      <c r="B68" s="54"/>
      <c r="C68" s="54"/>
      <c r="D68" s="56"/>
      <c r="E68" s="56"/>
      <c r="F68" s="56"/>
      <c r="G68" s="56"/>
      <c r="H68" s="47" t="str">
        <f>CHOOSE(1+MOD($I$4+1-2,7),"Su","M","Tu","W","Th","F","Sa")</f>
        <v>Su</v>
      </c>
      <c r="I68" s="47" t="str">
        <f>CHOOSE(1+MOD($I$4+2-2,7),"Su","M","Tu","W","Th","F","Sa")</f>
        <v>M</v>
      </c>
      <c r="J68" s="47" t="str">
        <f>CHOOSE(1+MOD($I$4+3-2,7),"Su","M","Tu","W","Th","F","Sa")</f>
        <v>Tu</v>
      </c>
      <c r="K68" s="47" t="str">
        <f>CHOOSE(1+MOD($I$4+4-2,7),"Su","M","Tu","W","Th","F","Sa")</f>
        <v>W</v>
      </c>
      <c r="L68" s="47" t="str">
        <f>CHOOSE(1+MOD($I$4+5-2,7),"Su","M","Tu","W","Th","F","Sa")</f>
        <v>Th</v>
      </c>
      <c r="M68" s="47" t="str">
        <f>CHOOSE(1+MOD($I$4+6-2,7),"Su","M","Tu","W","Th","F","Sa")</f>
        <v>F</v>
      </c>
      <c r="N68" s="47" t="str">
        <f>CHOOSE(1+MOD($I$4+7-2,7),"Su","M","Tu","W","Th","F","Sa")</f>
        <v>Sa</v>
      </c>
      <c r="O68" s="46"/>
      <c r="P68" s="47" t="str">
        <f>CHOOSE(1+MOD($I$4+1-2,7),"Su","M","Tu","W","Th","F","Sa")</f>
        <v>Su</v>
      </c>
      <c r="Q68" s="47" t="str">
        <f>CHOOSE(1+MOD($I$4+2-2,7),"Su","M","Tu","W","Th","F","Sa")</f>
        <v>M</v>
      </c>
      <c r="R68" s="47" t="str">
        <f>CHOOSE(1+MOD($I$4+3-2,7),"Su","M","Tu","W","Th","F","Sa")</f>
        <v>Tu</v>
      </c>
      <c r="S68" s="47" t="str">
        <f>CHOOSE(1+MOD($I$4+4-2,7),"Su","M","Tu","W","Th","F","Sa")</f>
        <v>W</v>
      </c>
      <c r="T68" s="47" t="str">
        <f>CHOOSE(1+MOD($I$4+5-2,7),"Su","M","Tu","W","Th","F","Sa")</f>
        <v>Th</v>
      </c>
      <c r="U68" s="47" t="str">
        <f>CHOOSE(1+MOD($I$4+6-2,7),"Su","M","Tu","W","Th","F","Sa")</f>
        <v>F</v>
      </c>
      <c r="V68" s="47" t="str">
        <f>CHOOSE(1+MOD($I$4+7-2,7),"Su","M","Tu","W","Th","F","Sa")</f>
        <v>Sa</v>
      </c>
      <c r="X68" s="76"/>
      <c r="Y68" s="76"/>
      <c r="Z68" s="76"/>
      <c r="AA68" s="76"/>
    </row>
    <row r="69" spans="1:27" ht="12.75" customHeight="1">
      <c r="A69" s="54"/>
      <c r="B69" s="54"/>
      <c r="C69" s="54"/>
      <c r="D69" s="57" t="str">
        <f>INDEX({"Sunday","Monday","Tuesday","Wednesday","Thursday","Friday","Saturday"},WEEKDAY(D67))</f>
        <v>Thursday</v>
      </c>
      <c r="E69" s="57"/>
      <c r="F69" s="57"/>
      <c r="G69" s="6"/>
      <c r="H69" s="48" t="str">
        <f>IF(WEEKDAY(H67,1)=$I$4,H67,"")</f>
        <v/>
      </c>
      <c r="I69" s="48">
        <f>IF(H69="",IF(WEEKDAY(H67,1)=MOD($I$4,7)+1,H67,""),H69+1)</f>
        <v>42401</v>
      </c>
      <c r="J69" s="48">
        <f>IF(I69="",IF(WEEKDAY(H67,1)=MOD($I$4+1,7)+1,H67,""),I69+1)</f>
        <v>42402</v>
      </c>
      <c r="K69" s="48">
        <f>IF(J69="",IF(WEEKDAY(H67,1)=MOD($I$4+2,7)+1,H67,""),J69+1)</f>
        <v>42403</v>
      </c>
      <c r="L69" s="48">
        <f>IF(K69="",IF(WEEKDAY(H67,1)=MOD($I$4+3,7)+1,H67,""),K69+1)</f>
        <v>42404</v>
      </c>
      <c r="M69" s="48">
        <f>IF(L69="",IF(WEEKDAY(H67,1)=MOD($I$4+4,7)+1,H67,""),L69+1)</f>
        <v>42405</v>
      </c>
      <c r="N69" s="48">
        <f>IF(M69="",IF(WEEKDAY(H67,1)=MOD($I$4+5,7)+1,H67,""),M69+1)</f>
        <v>42406</v>
      </c>
      <c r="O69" s="49"/>
      <c r="P69" s="48" t="str">
        <f>IF(WEEKDAY(P67,1)=$I$4,P67,"")</f>
        <v/>
      </c>
      <c r="Q69" s="48" t="str">
        <f>IF(P69="",IF(WEEKDAY(P67,1)=MOD($I$4,7)+1,P67,""),P69+1)</f>
        <v/>
      </c>
      <c r="R69" s="48">
        <f>IF(Q69="",IF(WEEKDAY(P67,1)=MOD($I$4+1,7)+1,P67,""),Q69+1)</f>
        <v>42430</v>
      </c>
      <c r="S69" s="48">
        <f>IF(R69="",IF(WEEKDAY(P67,1)=MOD($I$4+2,7)+1,P67,""),R69+1)</f>
        <v>42431</v>
      </c>
      <c r="T69" s="48">
        <f>IF(S69="",IF(WEEKDAY(P67,1)=MOD($I$4+3,7)+1,P67,""),S69+1)</f>
        <v>42432</v>
      </c>
      <c r="U69" s="48">
        <f>IF(T69="",IF(WEEKDAY(P67,1)=MOD($I$4+4,7)+1,P67,""),T69+1)</f>
        <v>42433</v>
      </c>
      <c r="V69" s="48">
        <f>IF(U69="",IF(WEEKDAY(P67,1)=MOD($I$4+5,7)+1,P67,""),U69+1)</f>
        <v>42434</v>
      </c>
      <c r="X69" s="76"/>
      <c r="Y69" s="76"/>
      <c r="Z69" s="76"/>
      <c r="AA69" s="76"/>
    </row>
    <row r="70" spans="1:27" ht="12.75" customHeight="1">
      <c r="A70" s="55"/>
      <c r="B70" s="55"/>
      <c r="C70" s="55"/>
      <c r="D70" s="58"/>
      <c r="E70" s="58"/>
      <c r="F70" s="58"/>
      <c r="G70" s="6"/>
      <c r="H70" s="48">
        <f>IF(N69="","",IF(MONTH(N69+1)&lt;&gt;MONTH(N69),"",N69+1))</f>
        <v>42407</v>
      </c>
      <c r="I70" s="48">
        <f>IF(H70="","",IF(MONTH(H70+1)&lt;&gt;MONTH(H70),"",H70+1))</f>
        <v>42408</v>
      </c>
      <c r="J70" s="48">
        <f aca="true" t="shared" si="8" ref="J70:K74">IF(I70="","",IF(MONTH(I70+1)&lt;&gt;MONTH(I70),"",I70+1))</f>
        <v>42409</v>
      </c>
      <c r="K70" s="48">
        <f>IF(J70="","",IF(MONTH(J70+1)&lt;&gt;MONTH(J70),"",J70+1))</f>
        <v>42410</v>
      </c>
      <c r="L70" s="48">
        <f aca="true" t="shared" si="9" ref="L70:N74">IF(K70="","",IF(MONTH(K70+1)&lt;&gt;MONTH(K70),"",K70+1))</f>
        <v>42411</v>
      </c>
      <c r="M70" s="48">
        <f t="shared" si="9"/>
        <v>42412</v>
      </c>
      <c r="N70" s="48">
        <f t="shared" si="9"/>
        <v>42413</v>
      </c>
      <c r="O70" s="9"/>
      <c r="P70" s="48">
        <f>IF(V69="","",IF(MONTH(V69+1)&lt;&gt;MONTH(V69),"",V69+1))</f>
        <v>42435</v>
      </c>
      <c r="Q70" s="48">
        <f>IF(P70="","",IF(MONTH(P70+1)&lt;&gt;MONTH(P70),"",P70+1))</f>
        <v>42436</v>
      </c>
      <c r="R70" s="48">
        <f aca="true" t="shared" si="10" ref="R70:S74">IF(Q70="","",IF(MONTH(Q70+1)&lt;&gt;MONTH(Q70),"",Q70+1))</f>
        <v>42437</v>
      </c>
      <c r="S70" s="48">
        <f>IF(R70="","",IF(MONTH(R70+1)&lt;&gt;MONTH(R70),"",R70+1))</f>
        <v>42438</v>
      </c>
      <c r="T70" s="48">
        <f aca="true" t="shared" si="11" ref="T70:V74">IF(S70="","",IF(MONTH(S70+1)&lt;&gt;MONTH(S70),"",S70+1))</f>
        <v>42439</v>
      </c>
      <c r="U70" s="48">
        <f t="shared" si="11"/>
        <v>42440</v>
      </c>
      <c r="V70" s="48">
        <f t="shared" si="11"/>
        <v>42441</v>
      </c>
      <c r="X70" s="76"/>
      <c r="Y70" s="76"/>
      <c r="Z70" s="76"/>
      <c r="AA70" s="76"/>
    </row>
    <row r="71" spans="1:27" ht="12.75" customHeight="1">
      <c r="A71" s="71" t="str">
        <f>IF(ISERROR(MATCH(D67,arr_holidaydate,0)),"",INDEX(arr_holiday,MATCH(D67,arr_holidaydate,0)))</f>
        <v/>
      </c>
      <c r="B71" s="71"/>
      <c r="C71" s="71"/>
      <c r="D71" s="71"/>
      <c r="E71" s="61" t="str">
        <f>"W"&amp;TEXT(1+INT((D67-DATE(YEAR(D67+4-WEEKDAY(D67+6)),1,5)+WEEKDAY(DATE(YEAR(D67+4-WEEKDAY(D67+6)),1,3)))/7),"00")&amp;"-"&amp;WEEKDAY(D67,2)</f>
        <v>W08-4</v>
      </c>
      <c r="F71" s="61"/>
      <c r="H71" s="48">
        <f aca="true" t="shared" si="12" ref="H71:H74">IF(N70="","",IF(MONTH(N70+1)&lt;&gt;MONTH(N70),"",N70+1))</f>
        <v>42414</v>
      </c>
      <c r="I71" s="48">
        <f aca="true" t="shared" si="13" ref="I71:I74">IF(H71="","",IF(MONTH(H71+1)&lt;&gt;MONTH(H71),"",H71+1))</f>
        <v>42415</v>
      </c>
      <c r="J71" s="48">
        <f t="shared" si="8"/>
        <v>42416</v>
      </c>
      <c r="K71" s="48">
        <f t="shared" si="8"/>
        <v>42417</v>
      </c>
      <c r="L71" s="48">
        <f t="shared" si="9"/>
        <v>42418</v>
      </c>
      <c r="M71" s="48">
        <f t="shared" si="9"/>
        <v>42419</v>
      </c>
      <c r="N71" s="48">
        <f t="shared" si="9"/>
        <v>42420</v>
      </c>
      <c r="O71" s="9"/>
      <c r="P71" s="48">
        <f aca="true" t="shared" si="14" ref="P71:P74">IF(V70="","",IF(MONTH(V70+1)&lt;&gt;MONTH(V70),"",V70+1))</f>
        <v>42442</v>
      </c>
      <c r="Q71" s="48">
        <f aca="true" t="shared" si="15" ref="Q71:Q74">IF(P71="","",IF(MONTH(P71+1)&lt;&gt;MONTH(P71),"",P71+1))</f>
        <v>42443</v>
      </c>
      <c r="R71" s="48">
        <f t="shared" si="10"/>
        <v>42444</v>
      </c>
      <c r="S71" s="48">
        <f t="shared" si="10"/>
        <v>42445</v>
      </c>
      <c r="T71" s="48">
        <f t="shared" si="11"/>
        <v>42446</v>
      </c>
      <c r="U71" s="48">
        <f t="shared" si="11"/>
        <v>42447</v>
      </c>
      <c r="V71" s="48">
        <f t="shared" si="11"/>
        <v>42448</v>
      </c>
      <c r="X71" s="76"/>
      <c r="Y71" s="76"/>
      <c r="Z71" s="76"/>
      <c r="AA71" s="76"/>
    </row>
    <row r="72" spans="1:27" ht="12.75">
      <c r="A72" s="71" t="str">
        <f ca="1">IF(ISERROR(OFFSET(arr_holidaydate,-1+MATCH(D67,arr_holidaydate,0)+MATCH(D67,OFFSET(arr_holidaydate,MATCH(D67,arr_holidaydate,0),0,1000,1),0),-5,1,1)),"",OFFSET(arr_holidaydate,-1+MATCH(D67,arr_holidaydate,0)+MATCH(D67,OFFSET(arr_holidaydate,MATCH(D67,arr_holidaydate,0),0,1000,1),0),-5,1,1))</f>
        <v/>
      </c>
      <c r="B72" s="71"/>
      <c r="C72" s="71"/>
      <c r="D72" s="71"/>
      <c r="H72" s="48">
        <f t="shared" si="12"/>
        <v>42421</v>
      </c>
      <c r="I72" s="48">
        <f t="shared" si="13"/>
        <v>42422</v>
      </c>
      <c r="J72" s="48">
        <f t="shared" si="8"/>
        <v>42423</v>
      </c>
      <c r="K72" s="48">
        <f t="shared" si="8"/>
        <v>42424</v>
      </c>
      <c r="L72" s="48">
        <f t="shared" si="9"/>
        <v>42425</v>
      </c>
      <c r="M72" s="48">
        <f t="shared" si="9"/>
        <v>42426</v>
      </c>
      <c r="N72" s="48">
        <f t="shared" si="9"/>
        <v>42427</v>
      </c>
      <c r="O72" s="9"/>
      <c r="P72" s="48">
        <f t="shared" si="14"/>
        <v>42449</v>
      </c>
      <c r="Q72" s="48">
        <f t="shared" si="15"/>
        <v>42450</v>
      </c>
      <c r="R72" s="48">
        <f t="shared" si="10"/>
        <v>42451</v>
      </c>
      <c r="S72" s="48">
        <f t="shared" si="10"/>
        <v>42452</v>
      </c>
      <c r="T72" s="48">
        <f t="shared" si="11"/>
        <v>42453</v>
      </c>
      <c r="U72" s="48">
        <f t="shared" si="11"/>
        <v>42454</v>
      </c>
      <c r="V72" s="48">
        <f t="shared" si="11"/>
        <v>42455</v>
      </c>
      <c r="X72" s="76"/>
      <c r="Y72" s="76"/>
      <c r="Z72" s="76"/>
      <c r="AA72" s="76"/>
    </row>
    <row r="73" spans="1:27" ht="12.75">
      <c r="A73" s="71" t="str">
        <f ca="1">IF(ISERROR(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,"",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</f>
        <v/>
      </c>
      <c r="B73" s="71"/>
      <c r="C73" s="71"/>
      <c r="D73" s="71"/>
      <c r="H73" s="48">
        <f t="shared" si="12"/>
        <v>42428</v>
      </c>
      <c r="I73" s="48">
        <f t="shared" si="13"/>
        <v>42429</v>
      </c>
      <c r="J73" s="48" t="str">
        <f t="shared" si="8"/>
        <v/>
      </c>
      <c r="K73" s="48" t="str">
        <f t="shared" si="8"/>
        <v/>
      </c>
      <c r="L73" s="48" t="str">
        <f t="shared" si="9"/>
        <v/>
      </c>
      <c r="M73" s="48" t="str">
        <f t="shared" si="9"/>
        <v/>
      </c>
      <c r="N73" s="48" t="str">
        <f t="shared" si="9"/>
        <v/>
      </c>
      <c r="O73" s="9"/>
      <c r="P73" s="48">
        <f t="shared" si="14"/>
        <v>42456</v>
      </c>
      <c r="Q73" s="48">
        <f t="shared" si="15"/>
        <v>42457</v>
      </c>
      <c r="R73" s="48">
        <f t="shared" si="10"/>
        <v>42458</v>
      </c>
      <c r="S73" s="48">
        <f t="shared" si="10"/>
        <v>42459</v>
      </c>
      <c r="T73" s="48">
        <f t="shared" si="11"/>
        <v>42460</v>
      </c>
      <c r="U73" s="48" t="str">
        <f t="shared" si="11"/>
        <v/>
      </c>
      <c r="V73" s="48" t="str">
        <f t="shared" si="11"/>
        <v/>
      </c>
      <c r="X73" s="76"/>
      <c r="Y73" s="76"/>
      <c r="Z73" s="76"/>
      <c r="AA73" s="76"/>
    </row>
    <row r="74" spans="1:27" ht="12.75">
      <c r="A74" s="7"/>
      <c r="H74" s="48" t="str">
        <f t="shared" si="12"/>
        <v/>
      </c>
      <c r="I74" s="48" t="str">
        <f t="shared" si="13"/>
        <v/>
      </c>
      <c r="J74" s="48" t="str">
        <f t="shared" si="8"/>
        <v/>
      </c>
      <c r="K74" s="48" t="str">
        <f t="shared" si="8"/>
        <v/>
      </c>
      <c r="L74" s="48" t="str">
        <f t="shared" si="9"/>
        <v/>
      </c>
      <c r="M74" s="48" t="str">
        <f t="shared" si="9"/>
        <v/>
      </c>
      <c r="N74" s="48" t="str">
        <f t="shared" si="9"/>
        <v/>
      </c>
      <c r="O74" s="9"/>
      <c r="P74" s="48" t="str">
        <f t="shared" si="14"/>
        <v/>
      </c>
      <c r="Q74" s="48" t="str">
        <f t="shared" si="15"/>
        <v/>
      </c>
      <c r="R74" s="48" t="str">
        <f t="shared" si="10"/>
        <v/>
      </c>
      <c r="S74" s="48" t="str">
        <f t="shared" si="10"/>
        <v/>
      </c>
      <c r="T74" s="48" t="str">
        <f t="shared" si="11"/>
        <v/>
      </c>
      <c r="U74" s="48" t="str">
        <f t="shared" si="11"/>
        <v/>
      </c>
      <c r="V74" s="48" t="str">
        <f t="shared" si="11"/>
        <v/>
      </c>
      <c r="X74" s="76"/>
      <c r="Y74" s="76"/>
      <c r="Z74" s="76"/>
      <c r="AA74" s="76"/>
    </row>
    <row r="75" spans="1:27" ht="14.1" customHeight="1">
      <c r="A75" s="53" t="s">
        <v>69</v>
      </c>
      <c r="B75" s="53"/>
      <c r="C75" s="53"/>
      <c r="D75" s="53"/>
      <c r="E75" s="9"/>
      <c r="F75" s="33"/>
      <c r="G75" s="33"/>
      <c r="H75" s="33" t="s">
        <v>44</v>
      </c>
      <c r="I75" s="33"/>
      <c r="J75" s="33"/>
      <c r="K75" s="33"/>
      <c r="L75" s="33"/>
      <c r="M75" s="33"/>
      <c r="N75" s="33"/>
      <c r="O75" s="26"/>
      <c r="P75" s="53" t="s">
        <v>7</v>
      </c>
      <c r="Q75" s="53"/>
      <c r="R75" s="53"/>
      <c r="S75" s="53"/>
      <c r="T75" s="53"/>
      <c r="U75" s="53"/>
      <c r="V75" s="53"/>
      <c r="X75" s="76"/>
      <c r="Y75" s="76"/>
      <c r="Z75" s="76"/>
      <c r="AA75" s="76"/>
    </row>
    <row r="76" spans="1:27" ht="12.75" customHeight="1">
      <c r="A76" s="70" t="str">
        <f>IF(ISERROR(X68)," - "," - "&amp;X68)</f>
        <v xml:space="preserve"> - </v>
      </c>
      <c r="B76" s="70"/>
      <c r="C76" s="70"/>
      <c r="D76" s="70"/>
      <c r="F76" s="59">
        <v>7</v>
      </c>
      <c r="G76" s="27" t="s">
        <v>48</v>
      </c>
      <c r="H76" s="14"/>
      <c r="I76" s="14"/>
      <c r="J76" s="14"/>
      <c r="K76" s="14"/>
      <c r="L76" s="14"/>
      <c r="M76" s="14"/>
      <c r="N76" s="14"/>
      <c r="O76" s="12"/>
      <c r="P76" s="14"/>
      <c r="Q76" s="14"/>
      <c r="R76" s="14"/>
      <c r="S76" s="14"/>
      <c r="T76" s="14"/>
      <c r="U76" s="14"/>
      <c r="V76" s="14"/>
      <c r="X76" s="76"/>
      <c r="Y76" s="76"/>
      <c r="Z76" s="76"/>
      <c r="AA76" s="76"/>
    </row>
    <row r="77" spans="1:27" ht="12.75" customHeight="1">
      <c r="A77" s="70" t="str">
        <f aca="true" t="shared" si="16" ref="A77:A85">IF(ISERROR(X69)," - "," - "&amp;X69)</f>
        <v xml:space="preserve"> - </v>
      </c>
      <c r="B77" s="70"/>
      <c r="C77" s="70"/>
      <c r="D77" s="70"/>
      <c r="F77" s="60"/>
      <c r="G77" s="28" t="s">
        <v>45</v>
      </c>
      <c r="H77" s="15"/>
      <c r="I77" s="15"/>
      <c r="J77" s="15"/>
      <c r="K77" s="15"/>
      <c r="L77" s="15"/>
      <c r="M77" s="15"/>
      <c r="N77" s="15"/>
      <c r="O77" s="12"/>
      <c r="P77" s="16"/>
      <c r="Q77" s="16"/>
      <c r="R77" s="16"/>
      <c r="S77" s="16"/>
      <c r="T77" s="16"/>
      <c r="U77" s="16"/>
      <c r="V77" s="16"/>
      <c r="X77" s="76"/>
      <c r="Y77" s="76"/>
      <c r="Z77" s="76"/>
      <c r="AA77" s="76"/>
    </row>
    <row r="78" spans="1:27" ht="12.75" customHeight="1">
      <c r="A78" s="70" t="str">
        <f t="shared" si="16"/>
        <v xml:space="preserve"> - </v>
      </c>
      <c r="B78" s="70"/>
      <c r="C78" s="70"/>
      <c r="D78" s="70"/>
      <c r="F78" s="59">
        <f>IF(F76=12,1,F76+1)</f>
        <v>8</v>
      </c>
      <c r="G78" s="27" t="s">
        <v>48</v>
      </c>
      <c r="H78" s="14"/>
      <c r="I78" s="14"/>
      <c r="J78" s="14"/>
      <c r="K78" s="14"/>
      <c r="L78" s="14"/>
      <c r="M78" s="14"/>
      <c r="N78" s="14"/>
      <c r="O78" s="12"/>
      <c r="P78" s="16"/>
      <c r="Q78" s="16"/>
      <c r="R78" s="16"/>
      <c r="S78" s="16"/>
      <c r="T78" s="16"/>
      <c r="U78" s="16"/>
      <c r="V78" s="16"/>
      <c r="X78" s="76"/>
      <c r="Y78" s="76"/>
      <c r="Z78" s="76"/>
      <c r="AA78" s="76"/>
    </row>
    <row r="79" spans="1:27" ht="12.75" customHeight="1">
      <c r="A79" s="70" t="str">
        <f t="shared" si="16"/>
        <v xml:space="preserve"> - </v>
      </c>
      <c r="B79" s="70"/>
      <c r="C79" s="70"/>
      <c r="D79" s="70"/>
      <c r="F79" s="59"/>
      <c r="G79" s="29" t="s">
        <v>46</v>
      </c>
      <c r="H79" s="16"/>
      <c r="I79" s="16"/>
      <c r="J79" s="16"/>
      <c r="K79" s="16"/>
      <c r="L79" s="16"/>
      <c r="M79" s="16"/>
      <c r="N79" s="16"/>
      <c r="O79" s="12"/>
      <c r="P79" s="16"/>
      <c r="Q79" s="16"/>
      <c r="R79" s="16"/>
      <c r="S79" s="16"/>
      <c r="T79" s="16"/>
      <c r="U79" s="16"/>
      <c r="V79" s="16"/>
      <c r="X79" s="76"/>
      <c r="Y79" s="76"/>
      <c r="Z79" s="76"/>
      <c r="AA79" s="76"/>
    </row>
    <row r="80" spans="1:27" ht="12.75" customHeight="1">
      <c r="A80" s="70" t="str">
        <f t="shared" si="16"/>
        <v xml:space="preserve"> - </v>
      </c>
      <c r="B80" s="70"/>
      <c r="C80" s="70"/>
      <c r="D80" s="70"/>
      <c r="F80" s="67"/>
      <c r="G80" s="29" t="s">
        <v>45</v>
      </c>
      <c r="H80" s="16"/>
      <c r="I80" s="16"/>
      <c r="J80" s="16"/>
      <c r="K80" s="16"/>
      <c r="L80" s="16"/>
      <c r="M80" s="16"/>
      <c r="N80" s="16"/>
      <c r="O80" s="12"/>
      <c r="P80" s="16"/>
      <c r="Q80" s="16"/>
      <c r="R80" s="16"/>
      <c r="S80" s="16"/>
      <c r="T80" s="16"/>
      <c r="U80" s="16"/>
      <c r="V80" s="16"/>
      <c r="X80" s="76"/>
      <c r="Y80" s="76"/>
      <c r="Z80" s="76"/>
      <c r="AA80" s="76"/>
    </row>
    <row r="81" spans="1:27" ht="12.75" customHeight="1">
      <c r="A81" s="70" t="str">
        <f t="shared" si="16"/>
        <v xml:space="preserve"> - </v>
      </c>
      <c r="B81" s="70"/>
      <c r="C81" s="70"/>
      <c r="D81" s="70"/>
      <c r="F81" s="67"/>
      <c r="G81" s="30" t="s">
        <v>47</v>
      </c>
      <c r="H81" s="17"/>
      <c r="I81" s="17"/>
      <c r="J81" s="17"/>
      <c r="K81" s="17"/>
      <c r="L81" s="17"/>
      <c r="M81" s="17"/>
      <c r="N81" s="17"/>
      <c r="O81" s="12"/>
      <c r="P81" s="16"/>
      <c r="Q81" s="16"/>
      <c r="R81" s="16"/>
      <c r="S81" s="16"/>
      <c r="T81" s="16"/>
      <c r="U81" s="16"/>
      <c r="V81" s="16"/>
      <c r="X81" s="76"/>
      <c r="Y81" s="76"/>
      <c r="Z81" s="76"/>
      <c r="AA81" s="76"/>
    </row>
    <row r="82" spans="1:27" ht="12.75" customHeight="1">
      <c r="A82" s="70" t="str">
        <f t="shared" si="16"/>
        <v xml:space="preserve"> - </v>
      </c>
      <c r="B82" s="70"/>
      <c r="C82" s="70"/>
      <c r="D82" s="70"/>
      <c r="F82" s="69">
        <f>IF(F78=12,1,F78+1)</f>
        <v>9</v>
      </c>
      <c r="G82" s="31" t="s">
        <v>48</v>
      </c>
      <c r="H82" s="18"/>
      <c r="I82" s="18"/>
      <c r="J82" s="18"/>
      <c r="K82" s="18"/>
      <c r="L82" s="18"/>
      <c r="M82" s="18"/>
      <c r="N82" s="18"/>
      <c r="O82" s="12"/>
      <c r="P82" s="16"/>
      <c r="Q82" s="16"/>
      <c r="R82" s="16"/>
      <c r="S82" s="16"/>
      <c r="T82" s="16"/>
      <c r="U82" s="16"/>
      <c r="V82" s="16"/>
      <c r="X82" s="76"/>
      <c r="Y82" s="76"/>
      <c r="Z82" s="76"/>
      <c r="AA82" s="76"/>
    </row>
    <row r="83" spans="1:27" ht="12.75" customHeight="1">
      <c r="A83" s="70" t="str">
        <f t="shared" si="16"/>
        <v xml:space="preserve"> - </v>
      </c>
      <c r="B83" s="70"/>
      <c r="C83" s="70"/>
      <c r="D83" s="70"/>
      <c r="F83" s="59"/>
      <c r="G83" s="29" t="s">
        <v>46</v>
      </c>
      <c r="H83" s="16"/>
      <c r="I83" s="16"/>
      <c r="J83" s="16"/>
      <c r="K83" s="16"/>
      <c r="L83" s="16"/>
      <c r="M83" s="16"/>
      <c r="N83" s="16"/>
      <c r="O83" s="12"/>
      <c r="P83" s="16"/>
      <c r="Q83" s="16"/>
      <c r="R83" s="16"/>
      <c r="S83" s="16"/>
      <c r="T83" s="16"/>
      <c r="U83" s="16"/>
      <c r="V83" s="16"/>
      <c r="X83" s="76"/>
      <c r="Y83" s="76"/>
      <c r="Z83" s="76"/>
      <c r="AA83" s="76"/>
    </row>
    <row r="84" spans="1:27" ht="12.75" customHeight="1">
      <c r="A84" s="70" t="str">
        <f t="shared" si="16"/>
        <v xml:space="preserve"> - </v>
      </c>
      <c r="B84" s="70"/>
      <c r="C84" s="70"/>
      <c r="D84" s="70"/>
      <c r="F84" s="67"/>
      <c r="G84" s="29" t="s">
        <v>45</v>
      </c>
      <c r="H84" s="16"/>
      <c r="I84" s="16"/>
      <c r="J84" s="16"/>
      <c r="K84" s="16"/>
      <c r="L84" s="16"/>
      <c r="M84" s="16"/>
      <c r="N84" s="16"/>
      <c r="O84" s="12"/>
      <c r="P84" s="16"/>
      <c r="Q84" s="16"/>
      <c r="R84" s="16"/>
      <c r="S84" s="16"/>
      <c r="T84" s="16"/>
      <c r="U84" s="16"/>
      <c r="V84" s="16"/>
      <c r="X84" s="76"/>
      <c r="Y84" s="76"/>
      <c r="Z84" s="76"/>
      <c r="AA84" s="76"/>
    </row>
    <row r="85" spans="1:22" ht="12.75" customHeight="1">
      <c r="A85" s="70" t="str">
        <f t="shared" si="16"/>
        <v xml:space="preserve"> - </v>
      </c>
      <c r="B85" s="70"/>
      <c r="C85" s="70"/>
      <c r="D85" s="70"/>
      <c r="F85" s="68"/>
      <c r="G85" s="32" t="s">
        <v>47</v>
      </c>
      <c r="H85" s="19"/>
      <c r="I85" s="19"/>
      <c r="J85" s="19"/>
      <c r="K85" s="19"/>
      <c r="L85" s="19"/>
      <c r="M85" s="19"/>
      <c r="N85" s="19"/>
      <c r="O85" s="12"/>
      <c r="P85" s="16"/>
      <c r="Q85" s="16"/>
      <c r="R85" s="16"/>
      <c r="S85" s="16"/>
      <c r="T85" s="16"/>
      <c r="U85" s="16"/>
      <c r="V85" s="16"/>
    </row>
    <row r="86" spans="1:22" ht="12.75" customHeight="1">
      <c r="A86" s="12"/>
      <c r="B86" s="12"/>
      <c r="C86" s="12"/>
      <c r="D86" s="12"/>
      <c r="F86" s="69">
        <f>IF(F82=12,1,F82+1)</f>
        <v>10</v>
      </c>
      <c r="G86" s="31" t="s">
        <v>48</v>
      </c>
      <c r="H86" s="18"/>
      <c r="I86" s="18"/>
      <c r="J86" s="18"/>
      <c r="K86" s="18"/>
      <c r="L86" s="18"/>
      <c r="M86" s="18"/>
      <c r="N86" s="18"/>
      <c r="O86" s="12"/>
      <c r="P86" s="16"/>
      <c r="Q86" s="16"/>
      <c r="R86" s="16"/>
      <c r="S86" s="16"/>
      <c r="T86" s="16"/>
      <c r="U86" s="16"/>
      <c r="V86" s="16"/>
    </row>
    <row r="87" spans="1:22" ht="12.75" customHeight="1">
      <c r="A87" s="34" t="s">
        <v>39</v>
      </c>
      <c r="B87" s="35" t="s">
        <v>38</v>
      </c>
      <c r="C87" s="73" t="s">
        <v>40</v>
      </c>
      <c r="D87" s="73"/>
      <c r="F87" s="59"/>
      <c r="G87" s="29" t="s">
        <v>46</v>
      </c>
      <c r="H87" s="16"/>
      <c r="I87" s="16"/>
      <c r="J87" s="16"/>
      <c r="K87" s="16"/>
      <c r="L87" s="16"/>
      <c r="M87" s="16"/>
      <c r="N87" s="16"/>
      <c r="O87" s="12"/>
      <c r="P87" s="16"/>
      <c r="Q87" s="16"/>
      <c r="R87" s="16"/>
      <c r="S87" s="16"/>
      <c r="T87" s="16"/>
      <c r="U87" s="16"/>
      <c r="V87" s="16"/>
    </row>
    <row r="88" spans="1:22" ht="12.75" customHeight="1">
      <c r="A88" s="20"/>
      <c r="B88" s="21"/>
      <c r="C88" s="22"/>
      <c r="D88" s="23"/>
      <c r="F88" s="67"/>
      <c r="G88" s="29" t="s">
        <v>45</v>
      </c>
      <c r="H88" s="16"/>
      <c r="I88" s="16"/>
      <c r="J88" s="16"/>
      <c r="K88" s="16"/>
      <c r="L88" s="16"/>
      <c r="M88" s="16"/>
      <c r="N88" s="16"/>
      <c r="O88" s="12"/>
      <c r="P88" s="16"/>
      <c r="Q88" s="16"/>
      <c r="R88" s="16"/>
      <c r="S88" s="16"/>
      <c r="T88" s="16"/>
      <c r="U88" s="16"/>
      <c r="V88" s="16"/>
    </row>
    <row r="89" spans="1:22" ht="12.75" customHeight="1">
      <c r="A89" s="20"/>
      <c r="B89" s="21"/>
      <c r="C89" s="24"/>
      <c r="D89" s="25"/>
      <c r="F89" s="68"/>
      <c r="G89" s="32" t="s">
        <v>47</v>
      </c>
      <c r="H89" s="19"/>
      <c r="I89" s="19"/>
      <c r="J89" s="19"/>
      <c r="K89" s="19"/>
      <c r="L89" s="19"/>
      <c r="M89" s="19"/>
      <c r="N89" s="19"/>
      <c r="O89" s="12"/>
      <c r="P89" s="16"/>
      <c r="Q89" s="16"/>
      <c r="R89" s="16"/>
      <c r="S89" s="16"/>
      <c r="T89" s="16"/>
      <c r="U89" s="16"/>
      <c r="V89" s="16"/>
    </row>
    <row r="90" spans="1:22" ht="12.75" customHeight="1">
      <c r="A90" s="20"/>
      <c r="B90" s="21"/>
      <c r="C90" s="24"/>
      <c r="D90" s="25"/>
      <c r="F90" s="69">
        <f>IF(F86=12,1,F86+1)</f>
        <v>11</v>
      </c>
      <c r="G90" s="31" t="s">
        <v>48</v>
      </c>
      <c r="H90" s="18"/>
      <c r="I90" s="18"/>
      <c r="J90" s="18"/>
      <c r="K90" s="18"/>
      <c r="L90" s="18"/>
      <c r="M90" s="18"/>
      <c r="N90" s="18"/>
      <c r="O90" s="12"/>
      <c r="P90" s="16"/>
      <c r="Q90" s="16"/>
      <c r="R90" s="16"/>
      <c r="S90" s="16"/>
      <c r="T90" s="16"/>
      <c r="U90" s="16"/>
      <c r="V90" s="16"/>
    </row>
    <row r="91" spans="1:22" ht="12.75" customHeight="1">
      <c r="A91" s="20"/>
      <c r="B91" s="21"/>
      <c r="C91" s="24"/>
      <c r="D91" s="25"/>
      <c r="F91" s="59"/>
      <c r="G91" s="29" t="s">
        <v>46</v>
      </c>
      <c r="H91" s="16"/>
      <c r="I91" s="16"/>
      <c r="J91" s="16"/>
      <c r="K91" s="16"/>
      <c r="L91" s="16"/>
      <c r="M91" s="16"/>
      <c r="N91" s="16"/>
      <c r="O91" s="12"/>
      <c r="P91" s="16"/>
      <c r="Q91" s="16"/>
      <c r="R91" s="16"/>
      <c r="S91" s="16"/>
      <c r="T91" s="16"/>
      <c r="U91" s="16"/>
      <c r="V91" s="16"/>
    </row>
    <row r="92" spans="1:22" ht="12.75" customHeight="1">
      <c r="A92" s="20"/>
      <c r="B92" s="21"/>
      <c r="C92" s="24"/>
      <c r="D92" s="25"/>
      <c r="F92" s="67"/>
      <c r="G92" s="29" t="s">
        <v>45</v>
      </c>
      <c r="H92" s="16"/>
      <c r="I92" s="16"/>
      <c r="J92" s="16"/>
      <c r="K92" s="16"/>
      <c r="L92" s="16"/>
      <c r="M92" s="16"/>
      <c r="N92" s="16"/>
      <c r="O92" s="12"/>
      <c r="P92" s="16"/>
      <c r="Q92" s="16"/>
      <c r="R92" s="16"/>
      <c r="S92" s="16"/>
      <c r="T92" s="16"/>
      <c r="U92" s="16"/>
      <c r="V92" s="16"/>
    </row>
    <row r="93" spans="1:22" ht="12.75" customHeight="1">
      <c r="A93" s="20"/>
      <c r="B93" s="21"/>
      <c r="C93" s="24"/>
      <c r="D93" s="25"/>
      <c r="F93" s="68"/>
      <c r="G93" s="32" t="s">
        <v>47</v>
      </c>
      <c r="H93" s="19"/>
      <c r="I93" s="19"/>
      <c r="J93" s="19"/>
      <c r="K93" s="19"/>
      <c r="L93" s="19"/>
      <c r="M93" s="19"/>
      <c r="N93" s="19"/>
      <c r="O93" s="12"/>
      <c r="P93" s="16"/>
      <c r="Q93" s="16"/>
      <c r="R93" s="16"/>
      <c r="S93" s="16"/>
      <c r="T93" s="16"/>
      <c r="U93" s="16"/>
      <c r="V93" s="16"/>
    </row>
    <row r="94" spans="1:22" ht="12.75" customHeight="1">
      <c r="A94" s="20"/>
      <c r="B94" s="21"/>
      <c r="C94" s="24"/>
      <c r="D94" s="25"/>
      <c r="F94" s="69">
        <f>IF(F90=12,1,F90+1)</f>
        <v>12</v>
      </c>
      <c r="G94" s="31" t="s">
        <v>48</v>
      </c>
      <c r="H94" s="18"/>
      <c r="I94" s="18"/>
      <c r="J94" s="18"/>
      <c r="K94" s="18"/>
      <c r="L94" s="18"/>
      <c r="M94" s="18"/>
      <c r="N94" s="18"/>
      <c r="O94" s="12"/>
      <c r="P94" s="16"/>
      <c r="Q94" s="16"/>
      <c r="R94" s="16"/>
      <c r="S94" s="16"/>
      <c r="T94" s="16"/>
      <c r="U94" s="16"/>
      <c r="V94" s="16"/>
    </row>
    <row r="95" spans="1:22" ht="12.75" customHeight="1">
      <c r="A95" s="20"/>
      <c r="B95" s="21"/>
      <c r="C95" s="24"/>
      <c r="D95" s="25"/>
      <c r="F95" s="59"/>
      <c r="G95" s="29" t="s">
        <v>46</v>
      </c>
      <c r="H95" s="16"/>
      <c r="I95" s="16"/>
      <c r="J95" s="16"/>
      <c r="K95" s="16"/>
      <c r="L95" s="16"/>
      <c r="M95" s="16"/>
      <c r="N95" s="16"/>
      <c r="O95" s="12"/>
      <c r="P95" s="16"/>
      <c r="Q95" s="16"/>
      <c r="R95" s="16"/>
      <c r="S95" s="16"/>
      <c r="T95" s="16"/>
      <c r="U95" s="16"/>
      <c r="V95" s="16"/>
    </row>
    <row r="96" spans="1:22" ht="12.75" customHeight="1">
      <c r="A96" s="20"/>
      <c r="B96" s="21"/>
      <c r="C96" s="24"/>
      <c r="D96" s="25"/>
      <c r="F96" s="67"/>
      <c r="G96" s="29" t="s">
        <v>45</v>
      </c>
      <c r="H96" s="16"/>
      <c r="I96" s="16"/>
      <c r="J96" s="16"/>
      <c r="K96" s="16"/>
      <c r="L96" s="16"/>
      <c r="M96" s="16"/>
      <c r="N96" s="16"/>
      <c r="O96" s="12"/>
      <c r="P96" s="16"/>
      <c r="Q96" s="16"/>
      <c r="R96" s="16"/>
      <c r="S96" s="16"/>
      <c r="T96" s="16"/>
      <c r="U96" s="16"/>
      <c r="V96" s="16"/>
    </row>
    <row r="97" spans="1:22" ht="12.75" customHeight="1">
      <c r="A97" s="20"/>
      <c r="B97" s="21"/>
      <c r="C97" s="24"/>
      <c r="D97" s="25"/>
      <c r="F97" s="68"/>
      <c r="G97" s="32" t="s">
        <v>47</v>
      </c>
      <c r="H97" s="19"/>
      <c r="I97" s="19"/>
      <c r="J97" s="19"/>
      <c r="K97" s="19"/>
      <c r="L97" s="19"/>
      <c r="M97" s="19"/>
      <c r="N97" s="19"/>
      <c r="O97" s="12"/>
      <c r="P97" s="16"/>
      <c r="Q97" s="16"/>
      <c r="R97" s="16"/>
      <c r="S97" s="16"/>
      <c r="T97" s="16"/>
      <c r="U97" s="16"/>
      <c r="V97" s="16"/>
    </row>
    <row r="98" spans="1:22" ht="12.75" customHeight="1">
      <c r="A98" s="20"/>
      <c r="B98" s="21"/>
      <c r="C98" s="24"/>
      <c r="D98" s="25"/>
      <c r="F98" s="69">
        <f>IF(F94=12,1,F94+1)</f>
        <v>1</v>
      </c>
      <c r="G98" s="31" t="s">
        <v>48</v>
      </c>
      <c r="H98" s="18"/>
      <c r="I98" s="18"/>
      <c r="J98" s="18"/>
      <c r="K98" s="18"/>
      <c r="L98" s="18"/>
      <c r="M98" s="18"/>
      <c r="N98" s="18"/>
      <c r="O98" s="12"/>
      <c r="P98" s="16"/>
      <c r="Q98" s="16"/>
      <c r="R98" s="16"/>
      <c r="S98" s="16"/>
      <c r="T98" s="16"/>
      <c r="U98" s="16"/>
      <c r="V98" s="16"/>
    </row>
    <row r="99" spans="1:22" ht="12.75" customHeight="1">
      <c r="A99" s="20"/>
      <c r="B99" s="21"/>
      <c r="C99" s="24"/>
      <c r="D99" s="25"/>
      <c r="F99" s="59"/>
      <c r="G99" s="29" t="s">
        <v>46</v>
      </c>
      <c r="H99" s="16"/>
      <c r="I99" s="16"/>
      <c r="J99" s="16"/>
      <c r="K99" s="16"/>
      <c r="L99" s="16"/>
      <c r="M99" s="16"/>
      <c r="N99" s="16"/>
      <c r="O99" s="12"/>
      <c r="P99" s="16"/>
      <c r="Q99" s="16"/>
      <c r="R99" s="16"/>
      <c r="S99" s="16"/>
      <c r="T99" s="16"/>
      <c r="U99" s="16"/>
      <c r="V99" s="16"/>
    </row>
    <row r="100" spans="1:22" ht="12.75" customHeight="1">
      <c r="A100" s="20"/>
      <c r="B100" s="21"/>
      <c r="C100" s="24"/>
      <c r="D100" s="25"/>
      <c r="F100" s="67"/>
      <c r="G100" s="29" t="s">
        <v>45</v>
      </c>
      <c r="H100" s="16"/>
      <c r="I100" s="16"/>
      <c r="J100" s="16"/>
      <c r="K100" s="16"/>
      <c r="L100" s="16"/>
      <c r="M100" s="16"/>
      <c r="N100" s="16"/>
      <c r="O100" s="12"/>
      <c r="P100" s="16"/>
      <c r="Q100" s="16"/>
      <c r="R100" s="16"/>
      <c r="S100" s="16"/>
      <c r="T100" s="16"/>
      <c r="U100" s="16"/>
      <c r="V100" s="16"/>
    </row>
    <row r="101" spans="1:22" ht="12.75" customHeight="1">
      <c r="A101" s="20"/>
      <c r="B101" s="21"/>
      <c r="C101" s="24"/>
      <c r="D101" s="25"/>
      <c r="F101" s="68"/>
      <c r="G101" s="32" t="s">
        <v>47</v>
      </c>
      <c r="H101" s="19"/>
      <c r="I101" s="19"/>
      <c r="J101" s="19"/>
      <c r="K101" s="19"/>
      <c r="L101" s="19"/>
      <c r="M101" s="19"/>
      <c r="N101" s="19"/>
      <c r="O101" s="12"/>
      <c r="P101" s="16"/>
      <c r="Q101" s="16"/>
      <c r="R101" s="16"/>
      <c r="S101" s="16"/>
      <c r="T101" s="16"/>
      <c r="U101" s="16"/>
      <c r="V101" s="16"/>
    </row>
    <row r="102" spans="1:22" ht="12.75" customHeight="1">
      <c r="A102" s="20"/>
      <c r="B102" s="21"/>
      <c r="C102" s="24"/>
      <c r="D102" s="25"/>
      <c r="F102" s="69">
        <f>IF(F98=12,1,F98+1)</f>
        <v>2</v>
      </c>
      <c r="G102" s="31" t="s">
        <v>48</v>
      </c>
      <c r="H102" s="18"/>
      <c r="I102" s="18"/>
      <c r="J102" s="18"/>
      <c r="K102" s="18"/>
      <c r="L102" s="18"/>
      <c r="M102" s="18"/>
      <c r="N102" s="18"/>
      <c r="O102" s="12"/>
      <c r="P102" s="16"/>
      <c r="Q102" s="16"/>
      <c r="R102" s="16"/>
      <c r="S102" s="16"/>
      <c r="T102" s="16"/>
      <c r="U102" s="16"/>
      <c r="V102" s="16"/>
    </row>
    <row r="103" spans="1:22" ht="12.75" customHeight="1">
      <c r="A103" s="20"/>
      <c r="B103" s="21"/>
      <c r="C103" s="24"/>
      <c r="D103" s="25"/>
      <c r="F103" s="59"/>
      <c r="G103" s="29" t="s">
        <v>46</v>
      </c>
      <c r="H103" s="16"/>
      <c r="I103" s="16"/>
      <c r="J103" s="16"/>
      <c r="K103" s="16"/>
      <c r="L103" s="16"/>
      <c r="M103" s="16"/>
      <c r="N103" s="16"/>
      <c r="O103" s="12"/>
      <c r="P103" s="16"/>
      <c r="Q103" s="16"/>
      <c r="R103" s="16"/>
      <c r="S103" s="16"/>
      <c r="T103" s="16"/>
      <c r="U103" s="16"/>
      <c r="V103" s="16"/>
    </row>
    <row r="104" spans="6:22" ht="12.75" customHeight="1">
      <c r="F104" s="67"/>
      <c r="G104" s="29" t="s">
        <v>45</v>
      </c>
      <c r="H104" s="16"/>
      <c r="I104" s="16"/>
      <c r="J104" s="16"/>
      <c r="K104" s="16"/>
      <c r="L104" s="16"/>
      <c r="M104" s="16"/>
      <c r="N104" s="16"/>
      <c r="O104" s="12"/>
      <c r="P104" s="16"/>
      <c r="Q104" s="16"/>
      <c r="R104" s="16"/>
      <c r="S104" s="16"/>
      <c r="T104" s="16"/>
      <c r="U104" s="16"/>
      <c r="V104" s="16"/>
    </row>
    <row r="105" spans="1:22" ht="12.75" customHeight="1">
      <c r="A105" s="72" t="s">
        <v>43</v>
      </c>
      <c r="B105" s="72"/>
      <c r="C105" s="73" t="s">
        <v>50</v>
      </c>
      <c r="D105" s="73"/>
      <c r="F105" s="68"/>
      <c r="G105" s="32" t="s">
        <v>47</v>
      </c>
      <c r="H105" s="19"/>
      <c r="I105" s="19"/>
      <c r="J105" s="19"/>
      <c r="K105" s="19"/>
      <c r="L105" s="19"/>
      <c r="M105" s="19"/>
      <c r="N105" s="19"/>
      <c r="O105" s="12"/>
      <c r="P105" s="16"/>
      <c r="Q105" s="16"/>
      <c r="R105" s="16"/>
      <c r="S105" s="16"/>
      <c r="T105" s="16"/>
      <c r="U105" s="16"/>
      <c r="V105" s="16"/>
    </row>
    <row r="106" spans="1:22" ht="12.75" customHeight="1">
      <c r="A106" s="63"/>
      <c r="B106" s="64"/>
      <c r="C106" s="65"/>
      <c r="D106" s="66"/>
      <c r="F106" s="69">
        <f>IF(F102=12,1,F102+1)</f>
        <v>3</v>
      </c>
      <c r="G106" s="31" t="s">
        <v>48</v>
      </c>
      <c r="H106" s="18"/>
      <c r="I106" s="18"/>
      <c r="J106" s="18"/>
      <c r="K106" s="18"/>
      <c r="L106" s="18"/>
      <c r="M106" s="18"/>
      <c r="N106" s="18"/>
      <c r="O106" s="12"/>
      <c r="P106" s="16"/>
      <c r="Q106" s="16"/>
      <c r="R106" s="16"/>
      <c r="S106" s="16"/>
      <c r="T106" s="16"/>
      <c r="U106" s="16"/>
      <c r="V106" s="16"/>
    </row>
    <row r="107" spans="1:22" ht="12.75" customHeight="1">
      <c r="A107" s="63"/>
      <c r="B107" s="64"/>
      <c r="C107" s="65"/>
      <c r="D107" s="66"/>
      <c r="F107" s="59"/>
      <c r="G107" s="29" t="s">
        <v>46</v>
      </c>
      <c r="H107" s="16"/>
      <c r="I107" s="16"/>
      <c r="J107" s="16"/>
      <c r="K107" s="16"/>
      <c r="L107" s="16"/>
      <c r="M107" s="16"/>
      <c r="N107" s="16"/>
      <c r="O107" s="12"/>
      <c r="P107" s="16"/>
      <c r="Q107" s="16"/>
      <c r="R107" s="16"/>
      <c r="S107" s="16"/>
      <c r="T107" s="16"/>
      <c r="U107" s="16"/>
      <c r="V107" s="16"/>
    </row>
    <row r="108" spans="1:22" ht="12.75" customHeight="1">
      <c r="A108" s="63"/>
      <c r="B108" s="64"/>
      <c r="C108" s="65"/>
      <c r="D108" s="66"/>
      <c r="F108" s="67"/>
      <c r="G108" s="29" t="s">
        <v>45</v>
      </c>
      <c r="H108" s="16"/>
      <c r="I108" s="16"/>
      <c r="J108" s="16"/>
      <c r="K108" s="16"/>
      <c r="L108" s="16"/>
      <c r="M108" s="16"/>
      <c r="N108" s="16"/>
      <c r="O108" s="12"/>
      <c r="P108" s="16"/>
      <c r="Q108" s="16"/>
      <c r="R108" s="16"/>
      <c r="S108" s="16"/>
      <c r="T108" s="16"/>
      <c r="U108" s="16"/>
      <c r="V108" s="16"/>
    </row>
    <row r="109" spans="1:22" ht="12.75" customHeight="1">
      <c r="A109" s="63"/>
      <c r="B109" s="64"/>
      <c r="C109" s="65"/>
      <c r="D109" s="66"/>
      <c r="F109" s="68"/>
      <c r="G109" s="32" t="s">
        <v>47</v>
      </c>
      <c r="H109" s="19"/>
      <c r="I109" s="19"/>
      <c r="J109" s="19"/>
      <c r="K109" s="19"/>
      <c r="L109" s="19"/>
      <c r="M109" s="19"/>
      <c r="N109" s="19"/>
      <c r="O109" s="12"/>
      <c r="P109" s="16"/>
      <c r="Q109" s="16"/>
      <c r="R109" s="16"/>
      <c r="S109" s="16"/>
      <c r="T109" s="16"/>
      <c r="U109" s="16"/>
      <c r="V109" s="16"/>
    </row>
    <row r="110" spans="1:22" ht="12.75" customHeight="1">
      <c r="A110" s="63"/>
      <c r="B110" s="64"/>
      <c r="C110" s="65"/>
      <c r="D110" s="66"/>
      <c r="F110" s="69">
        <f>IF(F106=12,1,F106+1)</f>
        <v>4</v>
      </c>
      <c r="G110" s="31" t="s">
        <v>48</v>
      </c>
      <c r="H110" s="18"/>
      <c r="I110" s="18"/>
      <c r="J110" s="18"/>
      <c r="K110" s="18"/>
      <c r="L110" s="18"/>
      <c r="M110" s="18"/>
      <c r="N110" s="18"/>
      <c r="O110" s="12"/>
      <c r="P110" s="16"/>
      <c r="Q110" s="16"/>
      <c r="R110" s="16"/>
      <c r="S110" s="16"/>
      <c r="T110" s="16"/>
      <c r="U110" s="16"/>
      <c r="V110" s="16"/>
    </row>
    <row r="111" spans="1:22" ht="12.75" customHeight="1">
      <c r="A111" s="63"/>
      <c r="B111" s="64"/>
      <c r="C111" s="65"/>
      <c r="D111" s="66"/>
      <c r="F111" s="59"/>
      <c r="G111" s="29" t="s">
        <v>46</v>
      </c>
      <c r="H111" s="16"/>
      <c r="I111" s="16"/>
      <c r="J111" s="16"/>
      <c r="K111" s="16"/>
      <c r="L111" s="16"/>
      <c r="M111" s="16"/>
      <c r="N111" s="16"/>
      <c r="O111" s="12"/>
      <c r="P111" s="16"/>
      <c r="Q111" s="16"/>
      <c r="R111" s="16"/>
      <c r="S111" s="16"/>
      <c r="T111" s="16"/>
      <c r="U111" s="16"/>
      <c r="V111" s="16"/>
    </row>
    <row r="112" spans="1:22" ht="12.75" customHeight="1">
      <c r="A112" s="63"/>
      <c r="B112" s="64"/>
      <c r="C112" s="65"/>
      <c r="D112" s="66"/>
      <c r="F112" s="67"/>
      <c r="G112" s="29" t="s">
        <v>45</v>
      </c>
      <c r="H112" s="16"/>
      <c r="I112" s="16"/>
      <c r="J112" s="16"/>
      <c r="K112" s="16"/>
      <c r="L112" s="16"/>
      <c r="M112" s="16"/>
      <c r="N112" s="16"/>
      <c r="O112" s="12"/>
      <c r="P112" s="16"/>
      <c r="Q112" s="16"/>
      <c r="R112" s="16"/>
      <c r="S112" s="16"/>
      <c r="T112" s="16"/>
      <c r="U112" s="16"/>
      <c r="V112" s="16"/>
    </row>
    <row r="113" spans="1:22" ht="12.75" customHeight="1">
      <c r="A113" s="63"/>
      <c r="B113" s="64"/>
      <c r="C113" s="65"/>
      <c r="D113" s="66"/>
      <c r="F113" s="68"/>
      <c r="G113" s="32" t="s">
        <v>47</v>
      </c>
      <c r="H113" s="19"/>
      <c r="I113" s="19"/>
      <c r="J113" s="19"/>
      <c r="K113" s="19"/>
      <c r="L113" s="19"/>
      <c r="M113" s="19"/>
      <c r="N113" s="19"/>
      <c r="O113" s="12"/>
      <c r="P113" s="16"/>
      <c r="Q113" s="16"/>
      <c r="R113" s="16"/>
      <c r="S113" s="16"/>
      <c r="T113" s="16"/>
      <c r="U113" s="16"/>
      <c r="V113" s="16"/>
    </row>
    <row r="114" spans="6:22" ht="12.75" customHeight="1">
      <c r="F114" s="69">
        <f>IF(F110=12,1,F110+1)</f>
        <v>5</v>
      </c>
      <c r="G114" s="31" t="s">
        <v>48</v>
      </c>
      <c r="H114" s="18"/>
      <c r="I114" s="18"/>
      <c r="J114" s="18"/>
      <c r="K114" s="18"/>
      <c r="L114" s="18"/>
      <c r="M114" s="18"/>
      <c r="N114" s="18"/>
      <c r="O114" s="12"/>
      <c r="P114" s="16"/>
      <c r="Q114" s="16"/>
      <c r="R114" s="16"/>
      <c r="S114" s="16"/>
      <c r="T114" s="16"/>
      <c r="U114" s="16"/>
      <c r="V114" s="16"/>
    </row>
    <row r="115" spans="1:22" ht="12.75" customHeight="1">
      <c r="A115" s="72" t="s">
        <v>42</v>
      </c>
      <c r="B115" s="72"/>
      <c r="C115" s="73" t="s">
        <v>41</v>
      </c>
      <c r="D115" s="73"/>
      <c r="F115" s="60"/>
      <c r="G115" s="28" t="s">
        <v>45</v>
      </c>
      <c r="H115" s="15"/>
      <c r="I115" s="15"/>
      <c r="J115" s="15"/>
      <c r="K115" s="15"/>
      <c r="L115" s="15"/>
      <c r="M115" s="15"/>
      <c r="N115" s="15"/>
      <c r="O115" s="12"/>
      <c r="P115" s="16"/>
      <c r="Q115" s="16"/>
      <c r="R115" s="16"/>
      <c r="S115" s="16"/>
      <c r="T115" s="16"/>
      <c r="U115" s="16"/>
      <c r="V115" s="16"/>
    </row>
    <row r="116" spans="1:22" ht="12.75" customHeight="1">
      <c r="A116" s="63"/>
      <c r="B116" s="64"/>
      <c r="C116" s="65"/>
      <c r="D116" s="66"/>
      <c r="F116" s="69">
        <f>IF(F114=12,1,F114+1)</f>
        <v>6</v>
      </c>
      <c r="G116" s="31" t="s">
        <v>48</v>
      </c>
      <c r="H116" s="18"/>
      <c r="I116" s="18"/>
      <c r="J116" s="18"/>
      <c r="K116" s="18"/>
      <c r="L116" s="18"/>
      <c r="M116" s="18"/>
      <c r="N116" s="18"/>
      <c r="O116" s="12"/>
      <c r="P116" s="16"/>
      <c r="Q116" s="16"/>
      <c r="R116" s="16"/>
      <c r="S116" s="16"/>
      <c r="T116" s="16"/>
      <c r="U116" s="16"/>
      <c r="V116" s="16"/>
    </row>
    <row r="117" spans="1:22" ht="12.75" customHeight="1">
      <c r="A117" s="63"/>
      <c r="B117" s="64"/>
      <c r="C117" s="65"/>
      <c r="D117" s="66"/>
      <c r="F117" s="60"/>
      <c r="G117" s="28" t="s">
        <v>45</v>
      </c>
      <c r="H117" s="15"/>
      <c r="I117" s="15"/>
      <c r="J117" s="15"/>
      <c r="K117" s="15"/>
      <c r="L117" s="15"/>
      <c r="M117" s="15"/>
      <c r="N117" s="15"/>
      <c r="O117" s="12"/>
      <c r="P117" s="16"/>
      <c r="Q117" s="16"/>
      <c r="R117" s="16"/>
      <c r="S117" s="16"/>
      <c r="T117" s="16"/>
      <c r="U117" s="16"/>
      <c r="V117" s="16"/>
    </row>
    <row r="118" spans="1:22" ht="12.75" customHeight="1">
      <c r="A118" s="63"/>
      <c r="B118" s="64"/>
      <c r="C118" s="65"/>
      <c r="D118" s="66"/>
      <c r="F118" s="69">
        <f>IF(F116=12,1,F116+1)</f>
        <v>7</v>
      </c>
      <c r="G118" s="31" t="s">
        <v>48</v>
      </c>
      <c r="H118" s="18"/>
      <c r="I118" s="18"/>
      <c r="J118" s="18"/>
      <c r="K118" s="18"/>
      <c r="L118" s="18"/>
      <c r="M118" s="18"/>
      <c r="N118" s="18"/>
      <c r="O118" s="12"/>
      <c r="P118" s="16"/>
      <c r="Q118" s="16"/>
      <c r="R118" s="16"/>
      <c r="S118" s="16"/>
      <c r="T118" s="16"/>
      <c r="U118" s="16"/>
      <c r="V118" s="16"/>
    </row>
    <row r="119" spans="1:22" ht="12.75" customHeight="1">
      <c r="A119" s="63"/>
      <c r="B119" s="64"/>
      <c r="C119" s="65"/>
      <c r="D119" s="66"/>
      <c r="F119" s="60"/>
      <c r="G119" s="28" t="s">
        <v>45</v>
      </c>
      <c r="H119" s="15"/>
      <c r="I119" s="15"/>
      <c r="J119" s="15"/>
      <c r="K119" s="15"/>
      <c r="L119" s="15"/>
      <c r="M119" s="15"/>
      <c r="N119" s="15"/>
      <c r="O119" s="12"/>
      <c r="P119" s="16"/>
      <c r="Q119" s="16"/>
      <c r="R119" s="16"/>
      <c r="S119" s="16"/>
      <c r="T119" s="16"/>
      <c r="U119" s="16"/>
      <c r="V119" s="16"/>
    </row>
    <row r="120" spans="1:22" ht="12.75" customHeight="1">
      <c r="A120" s="63"/>
      <c r="B120" s="64"/>
      <c r="C120" s="65"/>
      <c r="D120" s="66"/>
      <c r="F120" s="69">
        <f>IF(F118=12,1,F118+1)</f>
        <v>8</v>
      </c>
      <c r="G120" s="31" t="s">
        <v>48</v>
      </c>
      <c r="H120" s="18"/>
      <c r="I120" s="18"/>
      <c r="J120" s="18"/>
      <c r="K120" s="18"/>
      <c r="L120" s="18"/>
      <c r="M120" s="18"/>
      <c r="N120" s="18"/>
      <c r="O120" s="12"/>
      <c r="P120" s="16"/>
      <c r="Q120" s="16"/>
      <c r="R120" s="16"/>
      <c r="S120" s="16"/>
      <c r="T120" s="16"/>
      <c r="U120" s="16"/>
      <c r="V120" s="16"/>
    </row>
    <row r="121" spans="1:22" ht="12.75" customHeight="1">
      <c r="A121" s="63"/>
      <c r="B121" s="64"/>
      <c r="C121" s="65"/>
      <c r="D121" s="66"/>
      <c r="F121" s="60"/>
      <c r="G121" s="28" t="s">
        <v>45</v>
      </c>
      <c r="H121" s="15"/>
      <c r="I121" s="15"/>
      <c r="J121" s="15"/>
      <c r="K121" s="15"/>
      <c r="L121" s="15"/>
      <c r="M121" s="15"/>
      <c r="N121" s="15"/>
      <c r="O121" s="12"/>
      <c r="P121" s="16"/>
      <c r="Q121" s="16"/>
      <c r="R121" s="16"/>
      <c r="S121" s="16"/>
      <c r="T121" s="16"/>
      <c r="U121" s="16"/>
      <c r="V121" s="16"/>
    </row>
    <row r="122" spans="1:22" ht="12.75" customHeight="1">
      <c r="A122" s="63"/>
      <c r="B122" s="64"/>
      <c r="C122" s="65"/>
      <c r="D122" s="66"/>
      <c r="F122" s="69">
        <f>IF(F120=12,1,F120+1)</f>
        <v>9</v>
      </c>
      <c r="G122" s="31" t="s">
        <v>48</v>
      </c>
      <c r="H122" s="18"/>
      <c r="I122" s="18"/>
      <c r="J122" s="18"/>
      <c r="K122" s="18"/>
      <c r="L122" s="18"/>
      <c r="M122" s="18"/>
      <c r="N122" s="18"/>
      <c r="O122" s="12"/>
      <c r="P122" s="16"/>
      <c r="Q122" s="16"/>
      <c r="R122" s="16"/>
      <c r="S122" s="16"/>
      <c r="T122" s="16"/>
      <c r="U122" s="16"/>
      <c r="V122" s="16"/>
    </row>
    <row r="123" spans="1:22" ht="12.75" customHeight="1">
      <c r="A123" s="63"/>
      <c r="B123" s="64"/>
      <c r="C123" s="65"/>
      <c r="D123" s="66"/>
      <c r="F123" s="60"/>
      <c r="G123" s="28" t="s">
        <v>45</v>
      </c>
      <c r="H123" s="15"/>
      <c r="I123" s="15"/>
      <c r="J123" s="15"/>
      <c r="K123" s="15"/>
      <c r="L123" s="15"/>
      <c r="M123" s="15"/>
      <c r="N123" s="15"/>
      <c r="O123" s="12"/>
      <c r="P123" s="16"/>
      <c r="Q123" s="16"/>
      <c r="R123" s="16"/>
      <c r="S123" s="16"/>
      <c r="T123" s="16"/>
      <c r="U123" s="16"/>
      <c r="V123" s="16"/>
    </row>
    <row r="124" spans="1:22" ht="12.75" customHeight="1">
      <c r="A124" s="2"/>
      <c r="B124" s="2"/>
      <c r="C124" s="11"/>
      <c r="D124" s="11"/>
      <c r="P124" s="5"/>
      <c r="Q124" s="5"/>
      <c r="R124" s="5"/>
      <c r="S124" s="5"/>
      <c r="T124" s="5"/>
      <c r="U124" s="5"/>
      <c r="V124" s="5"/>
    </row>
  </sheetData>
  <mergeCells count="169">
    <mergeCell ref="A10:D10"/>
    <mergeCell ref="E10:F10"/>
    <mergeCell ref="A11:D11"/>
    <mergeCell ref="A12:D12"/>
    <mergeCell ref="A14:D14"/>
    <mergeCell ref="P14:V14"/>
    <mergeCell ref="X1:X4"/>
    <mergeCell ref="A2:D2"/>
    <mergeCell ref="P2:V2"/>
    <mergeCell ref="I4:J4"/>
    <mergeCell ref="A6:C9"/>
    <mergeCell ref="D6:G7"/>
    <mergeCell ref="H6:N6"/>
    <mergeCell ref="P6:V6"/>
    <mergeCell ref="D8:F9"/>
    <mergeCell ref="X18:X22"/>
    <mergeCell ref="A19:D19"/>
    <mergeCell ref="F19:F20"/>
    <mergeCell ref="A20:D20"/>
    <mergeCell ref="A21:D21"/>
    <mergeCell ref="F21:F22"/>
    <mergeCell ref="A22:D22"/>
    <mergeCell ref="A15:D15"/>
    <mergeCell ref="F15:F16"/>
    <mergeCell ref="A16:D16"/>
    <mergeCell ref="A17:D17"/>
    <mergeCell ref="F17:F18"/>
    <mergeCell ref="A18:D18"/>
    <mergeCell ref="F29:F30"/>
    <mergeCell ref="F31:F32"/>
    <mergeCell ref="F33:F34"/>
    <mergeCell ref="F35:F36"/>
    <mergeCell ref="F37:F38"/>
    <mergeCell ref="F39:F40"/>
    <mergeCell ref="A23:D23"/>
    <mergeCell ref="F23:F24"/>
    <mergeCell ref="A24:D24"/>
    <mergeCell ref="F25:F26"/>
    <mergeCell ref="C26:D26"/>
    <mergeCell ref="F27:F28"/>
    <mergeCell ref="F41:F42"/>
    <mergeCell ref="F43:F44"/>
    <mergeCell ref="A44:B44"/>
    <mergeCell ref="C44:D44"/>
    <mergeCell ref="A45:B45"/>
    <mergeCell ref="C45:D45"/>
    <mergeCell ref="F45:F46"/>
    <mergeCell ref="A46:B46"/>
    <mergeCell ref="C46:D46"/>
    <mergeCell ref="A51:B51"/>
    <mergeCell ref="C51:D51"/>
    <mergeCell ref="F51:F52"/>
    <mergeCell ref="A52:B52"/>
    <mergeCell ref="C52:D52"/>
    <mergeCell ref="F53:F54"/>
    <mergeCell ref="A54:B54"/>
    <mergeCell ref="C54:D54"/>
    <mergeCell ref="A47:B47"/>
    <mergeCell ref="C47:D47"/>
    <mergeCell ref="F47:F48"/>
    <mergeCell ref="A48:B48"/>
    <mergeCell ref="C48:D48"/>
    <mergeCell ref="A49:B49"/>
    <mergeCell ref="C49:D49"/>
    <mergeCell ref="F49:F50"/>
    <mergeCell ref="A50:B50"/>
    <mergeCell ref="C50:D50"/>
    <mergeCell ref="A55:B55"/>
    <mergeCell ref="C55:D55"/>
    <mergeCell ref="F55:F56"/>
    <mergeCell ref="A56:B56"/>
    <mergeCell ref="C56:D56"/>
    <mergeCell ref="A57:B57"/>
    <mergeCell ref="C57:D57"/>
    <mergeCell ref="F57:F58"/>
    <mergeCell ref="A58:B58"/>
    <mergeCell ref="C58:D58"/>
    <mergeCell ref="A59:B59"/>
    <mergeCell ref="C59:D59"/>
    <mergeCell ref="F59:F60"/>
    <mergeCell ref="A60:B60"/>
    <mergeCell ref="C60:D60"/>
    <mergeCell ref="A61:B61"/>
    <mergeCell ref="C61:D61"/>
    <mergeCell ref="F61:F62"/>
    <mergeCell ref="A62:B62"/>
    <mergeCell ref="C62:D62"/>
    <mergeCell ref="A72:D72"/>
    <mergeCell ref="A73:D73"/>
    <mergeCell ref="A75:D75"/>
    <mergeCell ref="P75:V75"/>
    <mergeCell ref="A76:D76"/>
    <mergeCell ref="F76:F77"/>
    <mergeCell ref="A77:D77"/>
    <mergeCell ref="A67:C70"/>
    <mergeCell ref="D67:G68"/>
    <mergeCell ref="H67:N67"/>
    <mergeCell ref="P67:V67"/>
    <mergeCell ref="D69:F70"/>
    <mergeCell ref="A71:D71"/>
    <mergeCell ref="E71:F71"/>
    <mergeCell ref="A82:D82"/>
    <mergeCell ref="F82:F83"/>
    <mergeCell ref="A83:D83"/>
    <mergeCell ref="A84:D84"/>
    <mergeCell ref="F84:F85"/>
    <mergeCell ref="A85:D85"/>
    <mergeCell ref="A78:D78"/>
    <mergeCell ref="F78:F79"/>
    <mergeCell ref="A79:D79"/>
    <mergeCell ref="A80:D80"/>
    <mergeCell ref="F80:F81"/>
    <mergeCell ref="A81:D81"/>
    <mergeCell ref="F96:F97"/>
    <mergeCell ref="F98:F99"/>
    <mergeCell ref="F100:F101"/>
    <mergeCell ref="F102:F103"/>
    <mergeCell ref="F104:F105"/>
    <mergeCell ref="A105:B105"/>
    <mergeCell ref="C105:D105"/>
    <mergeCell ref="F86:F87"/>
    <mergeCell ref="C87:D87"/>
    <mergeCell ref="F88:F89"/>
    <mergeCell ref="F90:F91"/>
    <mergeCell ref="F92:F93"/>
    <mergeCell ref="F94:F95"/>
    <mergeCell ref="A106:B106"/>
    <mergeCell ref="C106:D106"/>
    <mergeCell ref="F106:F107"/>
    <mergeCell ref="A107:B107"/>
    <mergeCell ref="C107:D107"/>
    <mergeCell ref="A108:B108"/>
    <mergeCell ref="C108:D108"/>
    <mergeCell ref="F108:F109"/>
    <mergeCell ref="A109:B109"/>
    <mergeCell ref="C109:D109"/>
    <mergeCell ref="F114:F115"/>
    <mergeCell ref="A115:B115"/>
    <mergeCell ref="C115:D115"/>
    <mergeCell ref="A116:B116"/>
    <mergeCell ref="C116:D116"/>
    <mergeCell ref="F116:F117"/>
    <mergeCell ref="A117:B117"/>
    <mergeCell ref="C117:D117"/>
    <mergeCell ref="A110:B110"/>
    <mergeCell ref="C110:D110"/>
    <mergeCell ref="F110:F111"/>
    <mergeCell ref="A111:B111"/>
    <mergeCell ref="C111:D111"/>
    <mergeCell ref="A112:B112"/>
    <mergeCell ref="C112:D112"/>
    <mergeCell ref="F112:F113"/>
    <mergeCell ref="A113:B113"/>
    <mergeCell ref="C113:D113"/>
    <mergeCell ref="A122:B122"/>
    <mergeCell ref="C122:D122"/>
    <mergeCell ref="F122:F123"/>
    <mergeCell ref="A123:B123"/>
    <mergeCell ref="C123:D123"/>
    <mergeCell ref="A118:B118"/>
    <mergeCell ref="C118:D118"/>
    <mergeCell ref="F118:F119"/>
    <mergeCell ref="A119:B119"/>
    <mergeCell ref="C119:D119"/>
    <mergeCell ref="A120:B120"/>
    <mergeCell ref="C120:D120"/>
    <mergeCell ref="F120:F121"/>
    <mergeCell ref="A121:B121"/>
    <mergeCell ref="C121:D121"/>
  </mergeCells>
  <conditionalFormatting sqref="X7:X16">
    <cfRule type="expression" priority="5" dxfId="3" stopIfTrue="1">
      <formula>ISERROR(X7)</formula>
    </cfRule>
  </conditionalFormatting>
  <conditionalFormatting sqref="H8:N13 P8:V13">
    <cfRule type="cellIs" priority="6" dxfId="2" operator="equal" stopIfTrue="1">
      <formula>$D$6</formula>
    </cfRule>
    <cfRule type="expression" priority="7" dxfId="0" stopIfTrue="1">
      <formula>AND(NOT(H8=""),NOT(ISERROR(MATCH(H8,arr_eventdate,0))))</formula>
    </cfRule>
    <cfRule type="expression" priority="8" dxfId="0" stopIfTrue="1">
      <formula>AND(NOT(H8=""),NOT(ISERROR(MATCH(H8,arr_holidaydate,0))))</formula>
    </cfRule>
  </conditionalFormatting>
  <conditionalFormatting sqref="X68:X77">
    <cfRule type="expression" priority="1" dxfId="3" stopIfTrue="1">
      <formula>ISERROR(X68)</formula>
    </cfRule>
  </conditionalFormatting>
  <conditionalFormatting sqref="H69:N74 P69:V74">
    <cfRule type="cellIs" priority="2" dxfId="2" operator="equal" stopIfTrue="1">
      <formula>$D$67</formula>
    </cfRule>
    <cfRule type="expression" priority="3" dxfId="0" stopIfTrue="1">
      <formula>AND(NOT(H69=""),NOT(ISERROR(MATCH(H69,arr_eventdate,0))))</formula>
    </cfRule>
    <cfRule type="expression" priority="4" dxfId="0" stopIfTrue="1">
      <formula>AND(NOT(H69=""),NOT(ISERROR(MATCH(H69,arr_holidaydate,0))))</formula>
    </cfRule>
  </conditionalFormatting>
  <printOptions/>
  <pageMargins left="0.6" right="0.25" top="0.4" bottom="0.25" header="0.25" footer="0.25"/>
  <pageSetup horizontalDpi="600" verticalDpi="600" orientation="portrait" r:id="rId1"/>
  <headerFooter alignWithMargins="0">
    <oddFooter>&amp;L&amp;8© 2013 Vertex42 LLC&amp;R&amp;8http://www.vertex42.com/calendars/daily-planner.html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workbookViewId="0" topLeftCell="A91">
      <selection activeCell="Y69" sqref="Y69"/>
    </sheetView>
  </sheetViews>
  <sheetFormatPr defaultColWidth="9.140625" defaultRowHeight="12.75"/>
  <cols>
    <col min="1" max="1" width="3.140625" style="0" customWidth="1"/>
    <col min="2" max="2" width="4.140625" style="0" bestFit="1" customWidth="1"/>
    <col min="3" max="3" width="4.57421875" style="0" customWidth="1"/>
    <col min="4" max="4" width="18.7109375" style="0" customWidth="1"/>
    <col min="5" max="5" width="2.7109375" style="0" customWidth="1"/>
    <col min="6" max="6" width="3.7109375" style="0" customWidth="1"/>
    <col min="7" max="7" width="4.28125" style="0" customWidth="1"/>
    <col min="8" max="14" width="3.7109375" style="0" customWidth="1"/>
    <col min="15" max="15" width="1.7109375" style="0" customWidth="1"/>
    <col min="16" max="22" width="3.7109375" style="0" customWidth="1"/>
    <col min="24" max="24" width="41.8515625" style="0" customWidth="1"/>
  </cols>
  <sheetData>
    <row r="1" spans="1:26" ht="24.75" customHeight="1">
      <c r="A1" s="91" t="s">
        <v>49</v>
      </c>
      <c r="B1" s="92"/>
      <c r="C1" s="92"/>
      <c r="D1" s="92"/>
      <c r="E1" s="93"/>
      <c r="F1" s="94"/>
      <c r="G1" s="94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76"/>
      <c r="X1" s="97"/>
      <c r="Y1" s="76"/>
      <c r="Z1" s="76"/>
    </row>
    <row r="2" spans="1:26" ht="12.75">
      <c r="A2" s="82"/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4"/>
      <c r="O2" s="83"/>
      <c r="P2" s="85"/>
      <c r="Q2" s="85"/>
      <c r="R2" s="85"/>
      <c r="S2" s="85"/>
      <c r="T2" s="85"/>
      <c r="U2" s="85"/>
      <c r="V2" s="85"/>
      <c r="W2" s="76"/>
      <c r="X2" s="97"/>
      <c r="Y2" s="76"/>
      <c r="Z2" s="76"/>
    </row>
    <row r="3" spans="1:26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76"/>
      <c r="X3" s="97"/>
      <c r="Y3" s="76"/>
      <c r="Z3" s="76"/>
    </row>
    <row r="4" spans="1:26" ht="12.75">
      <c r="A4" s="83"/>
      <c r="B4" s="83"/>
      <c r="C4" s="86" t="s">
        <v>1</v>
      </c>
      <c r="D4" s="13">
        <f>'Days1-2'!D4+12</f>
        <v>42426</v>
      </c>
      <c r="E4" s="83"/>
      <c r="F4" s="83"/>
      <c r="G4" s="83"/>
      <c r="H4" s="86" t="s">
        <v>55</v>
      </c>
      <c r="I4" s="95">
        <v>1</v>
      </c>
      <c r="J4" s="96"/>
      <c r="K4" s="90" t="s">
        <v>56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76"/>
      <c r="X4" s="97"/>
      <c r="Y4" s="76"/>
      <c r="Z4" s="76"/>
    </row>
    <row r="5" spans="2:26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6"/>
      <c r="X5" s="76"/>
      <c r="Y5" s="76"/>
      <c r="Z5" s="76"/>
    </row>
    <row r="6" spans="1:26" ht="12.75" customHeight="1">
      <c r="A6" s="54">
        <f>DAY(D6)</f>
        <v>26</v>
      </c>
      <c r="B6" s="54"/>
      <c r="C6" s="54"/>
      <c r="D6" s="56">
        <f>D4</f>
        <v>42426</v>
      </c>
      <c r="E6" s="56"/>
      <c r="F6" s="56"/>
      <c r="G6" s="56"/>
      <c r="H6" s="62">
        <f>DATE(YEAR($D$6),MONTH($D$6),1)</f>
        <v>42401</v>
      </c>
      <c r="I6" s="62"/>
      <c r="J6" s="62"/>
      <c r="K6" s="62"/>
      <c r="L6" s="62"/>
      <c r="M6" s="62"/>
      <c r="N6" s="62"/>
      <c r="O6" s="4"/>
      <c r="P6" s="62">
        <f>DATE(YEAR(H6+35),MONTH(H6+35),1)</f>
        <v>42430</v>
      </c>
      <c r="Q6" s="62"/>
      <c r="R6" s="62"/>
      <c r="S6" s="62"/>
      <c r="T6" s="62"/>
      <c r="U6" s="62"/>
      <c r="V6" s="62"/>
      <c r="W6" s="76"/>
      <c r="X6" s="77"/>
      <c r="Y6" s="76"/>
      <c r="Z6" s="76"/>
    </row>
    <row r="7" spans="1:26" ht="12.75" customHeight="1">
      <c r="A7" s="54"/>
      <c r="B7" s="54"/>
      <c r="C7" s="54"/>
      <c r="D7" s="56"/>
      <c r="E7" s="56"/>
      <c r="F7" s="56"/>
      <c r="G7" s="56"/>
      <c r="H7" s="47" t="str">
        <f>CHOOSE(1+MOD($I$4+1-2,7),"Su","M","Tu","W","Th","F","Sa")</f>
        <v>Su</v>
      </c>
      <c r="I7" s="47" t="str">
        <f>CHOOSE(1+MOD($I$4+2-2,7),"Su","M","Tu","W","Th","F","Sa")</f>
        <v>M</v>
      </c>
      <c r="J7" s="47" t="str">
        <f>CHOOSE(1+MOD($I$4+3-2,7),"Su","M","Tu","W","Th","F","Sa")</f>
        <v>Tu</v>
      </c>
      <c r="K7" s="47" t="str">
        <f>CHOOSE(1+MOD($I$4+4-2,7),"Su","M","Tu","W","Th","F","Sa")</f>
        <v>W</v>
      </c>
      <c r="L7" s="47" t="str">
        <f>CHOOSE(1+MOD($I$4+5-2,7),"Su","M","Tu","W","Th","F","Sa")</f>
        <v>Th</v>
      </c>
      <c r="M7" s="47" t="str">
        <f>CHOOSE(1+MOD($I$4+6-2,7),"Su","M","Tu","W","Th","F","Sa")</f>
        <v>F</v>
      </c>
      <c r="N7" s="47" t="str">
        <f>CHOOSE(1+MOD($I$4+7-2,7),"Su","M","Tu","W","Th","F","Sa")</f>
        <v>Sa</v>
      </c>
      <c r="O7" s="46"/>
      <c r="P7" s="47" t="str">
        <f>CHOOSE(1+MOD($I$4+1-2,7),"Su","M","Tu","W","Th","F","Sa")</f>
        <v>Su</v>
      </c>
      <c r="Q7" s="47" t="str">
        <f>CHOOSE(1+MOD($I$4+2-2,7),"Su","M","Tu","W","Th","F","Sa")</f>
        <v>M</v>
      </c>
      <c r="R7" s="47" t="str">
        <f>CHOOSE(1+MOD($I$4+3-2,7),"Su","M","Tu","W","Th","F","Sa")</f>
        <v>Tu</v>
      </c>
      <c r="S7" s="47" t="str">
        <f>CHOOSE(1+MOD($I$4+4-2,7),"Su","M","Tu","W","Th","F","Sa")</f>
        <v>W</v>
      </c>
      <c r="T7" s="47" t="str">
        <f>CHOOSE(1+MOD($I$4+5-2,7),"Su","M","Tu","W","Th","F","Sa")</f>
        <v>Th</v>
      </c>
      <c r="U7" s="47" t="str">
        <f>CHOOSE(1+MOD($I$4+6-2,7),"Su","M","Tu","W","Th","F","Sa")</f>
        <v>F</v>
      </c>
      <c r="V7" s="47" t="str">
        <f>CHOOSE(1+MOD($I$4+7-2,7),"Su","M","Tu","W","Th","F","Sa")</f>
        <v>Sa</v>
      </c>
      <c r="W7" s="76"/>
      <c r="X7" s="76"/>
      <c r="Y7" s="76"/>
      <c r="Z7" s="76"/>
    </row>
    <row r="8" spans="1:26" ht="12.75" customHeight="1">
      <c r="A8" s="54"/>
      <c r="B8" s="54"/>
      <c r="C8" s="54"/>
      <c r="D8" s="57" t="str">
        <f>INDEX({"Sunday","Monday","Tuesday","Wednesday","Thursday","Friday","Saturday"},WEEKDAY(D6))</f>
        <v>Friday</v>
      </c>
      <c r="E8" s="57"/>
      <c r="F8" s="57"/>
      <c r="G8" s="6"/>
      <c r="H8" s="48" t="str">
        <f>IF(WEEKDAY(H6,1)=$I$4,H6,"")</f>
        <v/>
      </c>
      <c r="I8" s="48">
        <f>IF(H8="",IF(WEEKDAY(H6,1)=MOD($I$4,7)+1,H6,""),H8+1)</f>
        <v>42401</v>
      </c>
      <c r="J8" s="48">
        <f>IF(I8="",IF(WEEKDAY(H6,1)=MOD($I$4+1,7)+1,H6,""),I8+1)</f>
        <v>42402</v>
      </c>
      <c r="K8" s="48">
        <f>IF(J8="",IF(WEEKDAY(H6,1)=MOD($I$4+2,7)+1,H6,""),J8+1)</f>
        <v>42403</v>
      </c>
      <c r="L8" s="48">
        <f>IF(K8="",IF(WEEKDAY(H6,1)=MOD($I$4+3,7)+1,H6,""),K8+1)</f>
        <v>42404</v>
      </c>
      <c r="M8" s="48">
        <f>IF(L8="",IF(WEEKDAY(H6,1)=MOD($I$4+4,7)+1,H6,""),L8+1)</f>
        <v>42405</v>
      </c>
      <c r="N8" s="48">
        <f>IF(M8="",IF(WEEKDAY(H6,1)=MOD($I$4+5,7)+1,H6,""),M8+1)</f>
        <v>42406</v>
      </c>
      <c r="O8" s="49"/>
      <c r="P8" s="48" t="str">
        <f>IF(WEEKDAY(P6,1)=$I$4,P6,"")</f>
        <v/>
      </c>
      <c r="Q8" s="48" t="str">
        <f>IF(P8="",IF(WEEKDAY(P6,1)=MOD($I$4,7)+1,P6,""),P8+1)</f>
        <v/>
      </c>
      <c r="R8" s="48">
        <f>IF(Q8="",IF(WEEKDAY(P6,1)=MOD($I$4+1,7)+1,P6,""),Q8+1)</f>
        <v>42430</v>
      </c>
      <c r="S8" s="48">
        <f>IF(R8="",IF(WEEKDAY(P6,1)=MOD($I$4+2,7)+1,P6,""),R8+1)</f>
        <v>42431</v>
      </c>
      <c r="T8" s="48">
        <f>IF(S8="",IF(WEEKDAY(P6,1)=MOD($I$4+3,7)+1,P6,""),S8+1)</f>
        <v>42432</v>
      </c>
      <c r="U8" s="48">
        <f>IF(T8="",IF(WEEKDAY(P6,1)=MOD($I$4+4,7)+1,P6,""),T8+1)</f>
        <v>42433</v>
      </c>
      <c r="V8" s="48">
        <f>IF(U8="",IF(WEEKDAY(P6,1)=MOD($I$4+5,7)+1,P6,""),U8+1)</f>
        <v>42434</v>
      </c>
      <c r="W8" s="76"/>
      <c r="X8" s="76"/>
      <c r="Y8" s="76"/>
      <c r="Z8" s="76"/>
    </row>
    <row r="9" spans="1:26" ht="12.75" customHeight="1">
      <c r="A9" s="55"/>
      <c r="B9" s="55"/>
      <c r="C9" s="55"/>
      <c r="D9" s="58"/>
      <c r="E9" s="58"/>
      <c r="F9" s="58"/>
      <c r="G9" s="6"/>
      <c r="H9" s="48">
        <f>IF(N8="","",IF(MONTH(N8+1)&lt;&gt;MONTH(N8),"",N8+1))</f>
        <v>42407</v>
      </c>
      <c r="I9" s="48">
        <f>IF(H9="","",IF(MONTH(H9+1)&lt;&gt;MONTH(H9),"",H9+1))</f>
        <v>42408</v>
      </c>
      <c r="J9" s="48">
        <f aca="true" t="shared" si="0" ref="J9:N9">IF(I9="","",IF(MONTH(I9+1)&lt;&gt;MONTH(I9),"",I9+1))</f>
        <v>42409</v>
      </c>
      <c r="K9" s="48">
        <f>IF(J9="","",IF(MONTH(J9+1)&lt;&gt;MONTH(J9),"",J9+1))</f>
        <v>42410</v>
      </c>
      <c r="L9" s="48">
        <f t="shared" si="0"/>
        <v>42411</v>
      </c>
      <c r="M9" s="48">
        <f t="shared" si="0"/>
        <v>42412</v>
      </c>
      <c r="N9" s="48">
        <f t="shared" si="0"/>
        <v>42413</v>
      </c>
      <c r="O9" s="9"/>
      <c r="P9" s="48">
        <f>IF(V8="","",IF(MONTH(V8+1)&lt;&gt;MONTH(V8),"",V8+1))</f>
        <v>42435</v>
      </c>
      <c r="Q9" s="48">
        <f>IF(P9="","",IF(MONTH(P9+1)&lt;&gt;MONTH(P9),"",P9+1))</f>
        <v>42436</v>
      </c>
      <c r="R9" s="48">
        <f aca="true" t="shared" si="1" ref="R9:S13">IF(Q9="","",IF(MONTH(Q9+1)&lt;&gt;MONTH(Q9),"",Q9+1))</f>
        <v>42437</v>
      </c>
      <c r="S9" s="48">
        <f>IF(R9="","",IF(MONTH(R9+1)&lt;&gt;MONTH(R9),"",R9+1))</f>
        <v>42438</v>
      </c>
      <c r="T9" s="48">
        <f aca="true" t="shared" si="2" ref="T9:V13">IF(S9="","",IF(MONTH(S9+1)&lt;&gt;MONTH(S9),"",S9+1))</f>
        <v>42439</v>
      </c>
      <c r="U9" s="48">
        <f t="shared" si="2"/>
        <v>42440</v>
      </c>
      <c r="V9" s="48">
        <f t="shared" si="2"/>
        <v>42441</v>
      </c>
      <c r="W9" s="76"/>
      <c r="X9" s="76"/>
      <c r="Y9" s="76"/>
      <c r="Z9" s="76"/>
    </row>
    <row r="10" spans="1:26" ht="12.75" customHeight="1">
      <c r="A10" s="71" t="str">
        <f>IF(ISERROR(MATCH(D6,arr_holidaydate,0)),"",INDEX(arr_holiday,MATCH(D6,arr_holidaydate,0)))</f>
        <v/>
      </c>
      <c r="B10" s="71"/>
      <c r="C10" s="71"/>
      <c r="D10" s="71"/>
      <c r="E10" s="61" t="str">
        <f>"W"&amp;TEXT(1+INT((D6-DATE(YEAR(D6+4-WEEKDAY(D6+6)),1,5)+WEEKDAY(DATE(YEAR(D6+4-WEEKDAY(D6+6)),1,3)))/7),"00")&amp;"-"&amp;WEEKDAY(D6,2)</f>
        <v>W08-5</v>
      </c>
      <c r="F10" s="61"/>
      <c r="H10" s="48">
        <f aca="true" t="shared" si="3" ref="H10:H13">IF(N9="","",IF(MONTH(N9+1)&lt;&gt;MONTH(N9),"",N9+1))</f>
        <v>42414</v>
      </c>
      <c r="I10" s="48">
        <f aca="true" t="shared" si="4" ref="I10:N13">IF(H10="","",IF(MONTH(H10+1)&lt;&gt;MONTH(H10),"",H10+1))</f>
        <v>42415</v>
      </c>
      <c r="J10" s="48">
        <f t="shared" si="4"/>
        <v>42416</v>
      </c>
      <c r="K10" s="48">
        <f t="shared" si="4"/>
        <v>42417</v>
      </c>
      <c r="L10" s="48">
        <f t="shared" si="4"/>
        <v>42418</v>
      </c>
      <c r="M10" s="48">
        <f t="shared" si="4"/>
        <v>42419</v>
      </c>
      <c r="N10" s="48">
        <f t="shared" si="4"/>
        <v>42420</v>
      </c>
      <c r="O10" s="9"/>
      <c r="P10" s="48">
        <f aca="true" t="shared" si="5" ref="P10:P13">IF(V9="","",IF(MONTH(V9+1)&lt;&gt;MONTH(V9),"",V9+1))</f>
        <v>42442</v>
      </c>
      <c r="Q10" s="48">
        <f aca="true" t="shared" si="6" ref="Q10:Q13">IF(P10="","",IF(MONTH(P10+1)&lt;&gt;MONTH(P10),"",P10+1))</f>
        <v>42443</v>
      </c>
      <c r="R10" s="48">
        <f t="shared" si="1"/>
        <v>42444</v>
      </c>
      <c r="S10" s="48">
        <f t="shared" si="1"/>
        <v>42445</v>
      </c>
      <c r="T10" s="48">
        <f t="shared" si="2"/>
        <v>42446</v>
      </c>
      <c r="U10" s="48">
        <f t="shared" si="2"/>
        <v>42447</v>
      </c>
      <c r="V10" s="48">
        <f t="shared" si="2"/>
        <v>42448</v>
      </c>
      <c r="W10" s="76"/>
      <c r="X10" s="76"/>
      <c r="Y10" s="76"/>
      <c r="Z10" s="76"/>
    </row>
    <row r="11" spans="1:26" ht="12.75">
      <c r="A11" s="71" t="str">
        <f ca="1">IF(ISERROR(OFFSET(arr_holidaydate,-1+MATCH(D6,arr_holidaydate,0)+MATCH(D6,OFFSET(arr_holidaydate,MATCH(D6,arr_holidaydate,0),0,1000,1),0),-5,1,1)),"",OFFSET(arr_holidaydate,-1+MATCH(D6,arr_holidaydate,0)+MATCH(D6,OFFSET(arr_holidaydate,MATCH(D6,arr_holidaydate,0),0,1000,1),0),-5,1,1))</f>
        <v/>
      </c>
      <c r="B11" s="71"/>
      <c r="C11" s="71"/>
      <c r="D11" s="71"/>
      <c r="H11" s="48">
        <f t="shared" si="3"/>
        <v>42421</v>
      </c>
      <c r="I11" s="48">
        <f t="shared" si="4"/>
        <v>42422</v>
      </c>
      <c r="J11" s="48">
        <f t="shared" si="4"/>
        <v>42423</v>
      </c>
      <c r="K11" s="48">
        <f t="shared" si="4"/>
        <v>42424</v>
      </c>
      <c r="L11" s="48">
        <f t="shared" si="4"/>
        <v>42425</v>
      </c>
      <c r="M11" s="48">
        <f t="shared" si="4"/>
        <v>42426</v>
      </c>
      <c r="N11" s="48">
        <f t="shared" si="4"/>
        <v>42427</v>
      </c>
      <c r="O11" s="9"/>
      <c r="P11" s="48">
        <f t="shared" si="5"/>
        <v>42449</v>
      </c>
      <c r="Q11" s="48">
        <f t="shared" si="6"/>
        <v>42450</v>
      </c>
      <c r="R11" s="48">
        <f t="shared" si="1"/>
        <v>42451</v>
      </c>
      <c r="S11" s="48">
        <f t="shared" si="1"/>
        <v>42452</v>
      </c>
      <c r="T11" s="48">
        <f t="shared" si="2"/>
        <v>42453</v>
      </c>
      <c r="U11" s="48">
        <f t="shared" si="2"/>
        <v>42454</v>
      </c>
      <c r="V11" s="48">
        <f t="shared" si="2"/>
        <v>42455</v>
      </c>
      <c r="W11" s="76"/>
      <c r="X11" s="76"/>
      <c r="Y11" s="76"/>
      <c r="Z11" s="76"/>
    </row>
    <row r="12" spans="1:26" ht="12.75">
      <c r="A12" s="71" t="str">
        <f ca="1">IF(ISERROR(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,"",OFFSET(arr_holidaydate,-1+MATCH(D6,arr_holidaydate,0)+MATCH(D6,OFFSET(arr_holidaydate,MATCH(D6,arr_holidaydate,0),0,1000,1),0)+MATCH(D6,OFFSET(arr_holidaydate,MATCH(D6,arr_holidaydate,0)+MATCH(D6,OFFSET(arr_holidaydate,MATCH(D6,arr_holidaydate,0),0,1000,1),0),0,1000,1),0),-5,1,1))</f>
        <v/>
      </c>
      <c r="B12" s="71"/>
      <c r="C12" s="71"/>
      <c r="D12" s="71"/>
      <c r="H12" s="48">
        <f t="shared" si="3"/>
        <v>42428</v>
      </c>
      <c r="I12" s="48">
        <f t="shared" si="4"/>
        <v>42429</v>
      </c>
      <c r="J12" s="48" t="str">
        <f t="shared" si="4"/>
        <v/>
      </c>
      <c r="K12" s="48" t="str">
        <f t="shared" si="4"/>
        <v/>
      </c>
      <c r="L12" s="48" t="str">
        <f t="shared" si="4"/>
        <v/>
      </c>
      <c r="M12" s="48" t="str">
        <f t="shared" si="4"/>
        <v/>
      </c>
      <c r="N12" s="48" t="str">
        <f t="shared" si="4"/>
        <v/>
      </c>
      <c r="O12" s="9"/>
      <c r="P12" s="48">
        <f t="shared" si="5"/>
        <v>42456</v>
      </c>
      <c r="Q12" s="48">
        <f t="shared" si="6"/>
        <v>42457</v>
      </c>
      <c r="R12" s="48">
        <f t="shared" si="1"/>
        <v>42458</v>
      </c>
      <c r="S12" s="48">
        <f t="shared" si="1"/>
        <v>42459</v>
      </c>
      <c r="T12" s="48">
        <f t="shared" si="2"/>
        <v>42460</v>
      </c>
      <c r="U12" s="48" t="str">
        <f t="shared" si="2"/>
        <v/>
      </c>
      <c r="V12" s="48" t="str">
        <f t="shared" si="2"/>
        <v/>
      </c>
      <c r="W12" s="76"/>
      <c r="X12" s="76"/>
      <c r="Y12" s="76"/>
      <c r="Z12" s="76"/>
    </row>
    <row r="13" spans="1:26" ht="12.75">
      <c r="A13" s="7"/>
      <c r="H13" s="48" t="str">
        <f t="shared" si="3"/>
        <v/>
      </c>
      <c r="I13" s="48" t="str">
        <f t="shared" si="4"/>
        <v/>
      </c>
      <c r="J13" s="48" t="str">
        <f t="shared" si="4"/>
        <v/>
      </c>
      <c r="K13" s="48" t="str">
        <f t="shared" si="4"/>
        <v/>
      </c>
      <c r="L13" s="48" t="str">
        <f t="shared" si="4"/>
        <v/>
      </c>
      <c r="M13" s="48" t="str">
        <f t="shared" si="4"/>
        <v/>
      </c>
      <c r="N13" s="48" t="str">
        <f t="shared" si="4"/>
        <v/>
      </c>
      <c r="O13" s="9"/>
      <c r="P13" s="48" t="str">
        <f t="shared" si="5"/>
        <v/>
      </c>
      <c r="Q13" s="48" t="str">
        <f t="shared" si="6"/>
        <v/>
      </c>
      <c r="R13" s="48" t="str">
        <f t="shared" si="1"/>
        <v/>
      </c>
      <c r="S13" s="48" t="str">
        <f t="shared" si="1"/>
        <v/>
      </c>
      <c r="T13" s="48" t="str">
        <f t="shared" si="2"/>
        <v/>
      </c>
      <c r="U13" s="48" t="str">
        <f t="shared" si="2"/>
        <v/>
      </c>
      <c r="V13" s="48" t="str">
        <f t="shared" si="2"/>
        <v/>
      </c>
      <c r="W13" s="76"/>
      <c r="X13" s="76"/>
      <c r="Y13" s="76"/>
      <c r="Z13" s="76"/>
    </row>
    <row r="14" spans="1:26" ht="14.1" customHeight="1">
      <c r="A14" s="53" t="s">
        <v>69</v>
      </c>
      <c r="B14" s="53"/>
      <c r="C14" s="53"/>
      <c r="D14" s="53"/>
      <c r="E14" s="9"/>
      <c r="F14" s="33"/>
      <c r="G14" s="33"/>
      <c r="H14" s="33" t="s">
        <v>44</v>
      </c>
      <c r="I14" s="33"/>
      <c r="J14" s="33"/>
      <c r="K14" s="33"/>
      <c r="L14" s="33"/>
      <c r="M14" s="33"/>
      <c r="N14" s="33"/>
      <c r="O14" s="26"/>
      <c r="P14" s="53" t="s">
        <v>7</v>
      </c>
      <c r="Q14" s="53"/>
      <c r="R14" s="53"/>
      <c r="S14" s="53"/>
      <c r="T14" s="53"/>
      <c r="U14" s="53"/>
      <c r="V14" s="53"/>
      <c r="W14" s="76"/>
      <c r="X14" s="76"/>
      <c r="Y14" s="76"/>
      <c r="Z14" s="76"/>
    </row>
    <row r="15" spans="1:26" ht="12.75" customHeight="1">
      <c r="A15" s="70" t="str">
        <f aca="true" t="shared" si="7" ref="A15:A24">IF(ISERROR(X7)," - "," - "&amp;X7)</f>
        <v xml:space="preserve"> - </v>
      </c>
      <c r="B15" s="70"/>
      <c r="C15" s="70"/>
      <c r="D15" s="70"/>
      <c r="F15" s="59">
        <v>7</v>
      </c>
      <c r="G15" s="27" t="s">
        <v>48</v>
      </c>
      <c r="H15" s="14"/>
      <c r="I15" s="14"/>
      <c r="J15" s="14"/>
      <c r="K15" s="14"/>
      <c r="L15" s="14"/>
      <c r="M15" s="14"/>
      <c r="N15" s="14"/>
      <c r="O15" s="12"/>
      <c r="P15" s="14"/>
      <c r="Q15" s="14"/>
      <c r="R15" s="14"/>
      <c r="S15" s="14"/>
      <c r="T15" s="14"/>
      <c r="U15" s="14"/>
      <c r="V15" s="14"/>
      <c r="W15" s="76"/>
      <c r="X15" s="76"/>
      <c r="Y15" s="76"/>
      <c r="Z15" s="76"/>
    </row>
    <row r="16" spans="1:26" ht="12.75" customHeight="1">
      <c r="A16" s="70" t="str">
        <f t="shared" si="7"/>
        <v xml:space="preserve"> - </v>
      </c>
      <c r="B16" s="70"/>
      <c r="C16" s="70"/>
      <c r="D16" s="70"/>
      <c r="F16" s="60"/>
      <c r="G16" s="28" t="s">
        <v>45</v>
      </c>
      <c r="H16" s="15"/>
      <c r="I16" s="15"/>
      <c r="J16" s="15"/>
      <c r="K16" s="15"/>
      <c r="L16" s="15"/>
      <c r="M16" s="15"/>
      <c r="N16" s="15"/>
      <c r="O16" s="12"/>
      <c r="P16" s="16"/>
      <c r="Q16" s="16"/>
      <c r="R16" s="16"/>
      <c r="S16" s="16"/>
      <c r="T16" s="16"/>
      <c r="U16" s="16"/>
      <c r="V16" s="16"/>
      <c r="W16" s="76"/>
      <c r="X16" s="76"/>
      <c r="Y16" s="76"/>
      <c r="Z16" s="76"/>
    </row>
    <row r="17" spans="1:26" ht="12.75" customHeight="1">
      <c r="A17" s="70" t="str">
        <f t="shared" si="7"/>
        <v xml:space="preserve"> - </v>
      </c>
      <c r="B17" s="70"/>
      <c r="C17" s="70"/>
      <c r="D17" s="70"/>
      <c r="F17" s="59">
        <f>IF(F15=12,1,F15+1)</f>
        <v>8</v>
      </c>
      <c r="G17" s="27" t="s">
        <v>48</v>
      </c>
      <c r="H17" s="14"/>
      <c r="I17" s="14"/>
      <c r="J17" s="14"/>
      <c r="K17" s="14"/>
      <c r="L17" s="14"/>
      <c r="M17" s="14"/>
      <c r="N17" s="14"/>
      <c r="O17" s="12"/>
      <c r="P17" s="16"/>
      <c r="Q17" s="16"/>
      <c r="R17" s="16"/>
      <c r="S17" s="16"/>
      <c r="T17" s="16"/>
      <c r="U17" s="16"/>
      <c r="V17" s="16"/>
      <c r="W17" s="76"/>
      <c r="X17" s="76"/>
      <c r="Y17" s="76"/>
      <c r="Z17" s="76"/>
    </row>
    <row r="18" spans="1:26" ht="12.75" customHeight="1">
      <c r="A18" s="70" t="str">
        <f t="shared" si="7"/>
        <v xml:space="preserve"> - </v>
      </c>
      <c r="B18" s="70"/>
      <c r="C18" s="70"/>
      <c r="D18" s="70"/>
      <c r="F18" s="59"/>
      <c r="G18" s="29" t="s">
        <v>46</v>
      </c>
      <c r="H18" s="16"/>
      <c r="I18" s="16"/>
      <c r="J18" s="16"/>
      <c r="K18" s="16"/>
      <c r="L18" s="16"/>
      <c r="M18" s="16"/>
      <c r="N18" s="16"/>
      <c r="O18" s="12"/>
      <c r="P18" s="16"/>
      <c r="Q18" s="16"/>
      <c r="R18" s="16"/>
      <c r="S18" s="16"/>
      <c r="T18" s="16"/>
      <c r="U18" s="16"/>
      <c r="V18" s="16"/>
      <c r="W18" s="76"/>
      <c r="X18" s="98"/>
      <c r="Y18" s="76"/>
      <c r="Z18" s="76"/>
    </row>
    <row r="19" spans="1:26" ht="12.75" customHeight="1">
      <c r="A19" s="70" t="str">
        <f t="shared" si="7"/>
        <v xml:space="preserve"> - </v>
      </c>
      <c r="B19" s="70"/>
      <c r="C19" s="70"/>
      <c r="D19" s="70"/>
      <c r="F19" s="67"/>
      <c r="G19" s="29" t="s">
        <v>45</v>
      </c>
      <c r="H19" s="16"/>
      <c r="I19" s="16"/>
      <c r="J19" s="16"/>
      <c r="K19" s="16"/>
      <c r="L19" s="16"/>
      <c r="M19" s="16"/>
      <c r="N19" s="16"/>
      <c r="O19" s="12"/>
      <c r="P19" s="16"/>
      <c r="Q19" s="16"/>
      <c r="R19" s="16"/>
      <c r="S19" s="16"/>
      <c r="T19" s="16"/>
      <c r="U19" s="16"/>
      <c r="V19" s="16"/>
      <c r="W19" s="76"/>
      <c r="X19" s="98"/>
      <c r="Y19" s="76"/>
      <c r="Z19" s="76"/>
    </row>
    <row r="20" spans="1:26" ht="12.75" customHeight="1">
      <c r="A20" s="70" t="str">
        <f t="shared" si="7"/>
        <v xml:space="preserve"> - </v>
      </c>
      <c r="B20" s="70"/>
      <c r="C20" s="70"/>
      <c r="D20" s="70"/>
      <c r="F20" s="67"/>
      <c r="G20" s="30" t="s">
        <v>47</v>
      </c>
      <c r="H20" s="17"/>
      <c r="I20" s="17"/>
      <c r="J20" s="17"/>
      <c r="K20" s="17"/>
      <c r="L20" s="17"/>
      <c r="M20" s="17"/>
      <c r="N20" s="17"/>
      <c r="O20" s="12"/>
      <c r="P20" s="16"/>
      <c r="Q20" s="16"/>
      <c r="R20" s="16"/>
      <c r="S20" s="16"/>
      <c r="T20" s="16"/>
      <c r="U20" s="16"/>
      <c r="V20" s="16"/>
      <c r="W20" s="76"/>
      <c r="X20" s="98"/>
      <c r="Y20" s="76"/>
      <c r="Z20" s="76"/>
    </row>
    <row r="21" spans="1:26" ht="12.75" customHeight="1">
      <c r="A21" s="70" t="str">
        <f t="shared" si="7"/>
        <v xml:space="preserve"> - </v>
      </c>
      <c r="B21" s="70"/>
      <c r="C21" s="70"/>
      <c r="D21" s="70"/>
      <c r="F21" s="69">
        <f>IF(F17=12,1,F17+1)</f>
        <v>9</v>
      </c>
      <c r="G21" s="31" t="s">
        <v>48</v>
      </c>
      <c r="H21" s="18"/>
      <c r="I21" s="18"/>
      <c r="J21" s="18"/>
      <c r="K21" s="18"/>
      <c r="L21" s="18"/>
      <c r="M21" s="18"/>
      <c r="N21" s="18"/>
      <c r="O21" s="12"/>
      <c r="P21" s="16"/>
      <c r="Q21" s="16"/>
      <c r="R21" s="16"/>
      <c r="S21" s="16"/>
      <c r="T21" s="16"/>
      <c r="U21" s="16"/>
      <c r="V21" s="16"/>
      <c r="W21" s="76"/>
      <c r="X21" s="98"/>
      <c r="Y21" s="76"/>
      <c r="Z21" s="76"/>
    </row>
    <row r="22" spans="1:26" ht="12.75" customHeight="1">
      <c r="A22" s="70" t="str">
        <f t="shared" si="7"/>
        <v xml:space="preserve"> - </v>
      </c>
      <c r="B22" s="70"/>
      <c r="C22" s="70"/>
      <c r="D22" s="70"/>
      <c r="F22" s="59"/>
      <c r="G22" s="29" t="s">
        <v>46</v>
      </c>
      <c r="H22" s="16"/>
      <c r="I22" s="16"/>
      <c r="J22" s="16"/>
      <c r="K22" s="16"/>
      <c r="L22" s="16"/>
      <c r="M22" s="16"/>
      <c r="N22" s="16"/>
      <c r="O22" s="12"/>
      <c r="P22" s="16"/>
      <c r="Q22" s="16"/>
      <c r="R22" s="16"/>
      <c r="S22" s="16"/>
      <c r="T22" s="16"/>
      <c r="U22" s="16"/>
      <c r="V22" s="16"/>
      <c r="W22" s="76"/>
      <c r="X22" s="98"/>
      <c r="Y22" s="76"/>
      <c r="Z22" s="76"/>
    </row>
    <row r="23" spans="1:26" ht="12.75" customHeight="1">
      <c r="A23" s="70" t="str">
        <f t="shared" si="7"/>
        <v xml:space="preserve"> - </v>
      </c>
      <c r="B23" s="70"/>
      <c r="C23" s="70"/>
      <c r="D23" s="70"/>
      <c r="F23" s="67"/>
      <c r="G23" s="29" t="s">
        <v>45</v>
      </c>
      <c r="H23" s="16"/>
      <c r="I23" s="16"/>
      <c r="J23" s="16"/>
      <c r="K23" s="16"/>
      <c r="L23" s="16"/>
      <c r="M23" s="16"/>
      <c r="N23" s="16"/>
      <c r="O23" s="12"/>
      <c r="P23" s="16"/>
      <c r="Q23" s="16"/>
      <c r="R23" s="16"/>
      <c r="S23" s="16"/>
      <c r="T23" s="16"/>
      <c r="U23" s="16"/>
      <c r="V23" s="16"/>
      <c r="W23" s="76"/>
      <c r="X23" s="76"/>
      <c r="Y23" s="76"/>
      <c r="Z23" s="76"/>
    </row>
    <row r="24" spans="1:26" ht="12.75" customHeight="1">
      <c r="A24" s="70" t="str">
        <f t="shared" si="7"/>
        <v xml:space="preserve"> - </v>
      </c>
      <c r="B24" s="70"/>
      <c r="C24" s="70"/>
      <c r="D24" s="70"/>
      <c r="F24" s="68"/>
      <c r="G24" s="32" t="s">
        <v>47</v>
      </c>
      <c r="H24" s="19"/>
      <c r="I24" s="19"/>
      <c r="J24" s="19"/>
      <c r="K24" s="19"/>
      <c r="L24" s="19"/>
      <c r="M24" s="19"/>
      <c r="N24" s="19"/>
      <c r="O24" s="12"/>
      <c r="P24" s="16"/>
      <c r="Q24" s="16"/>
      <c r="R24" s="16"/>
      <c r="S24" s="16"/>
      <c r="T24" s="16"/>
      <c r="U24" s="16"/>
      <c r="V24" s="16"/>
      <c r="W24" s="76"/>
      <c r="X24" s="76"/>
      <c r="Y24" s="76"/>
      <c r="Z24" s="76"/>
    </row>
    <row r="25" spans="1:26" ht="12.75" customHeight="1">
      <c r="A25" s="12"/>
      <c r="B25" s="12"/>
      <c r="C25" s="12"/>
      <c r="D25" s="12"/>
      <c r="F25" s="69">
        <f>IF(F21=12,1,F21+1)</f>
        <v>10</v>
      </c>
      <c r="G25" s="31" t="s">
        <v>48</v>
      </c>
      <c r="H25" s="18"/>
      <c r="I25" s="18"/>
      <c r="J25" s="18"/>
      <c r="K25" s="18"/>
      <c r="L25" s="18"/>
      <c r="M25" s="18"/>
      <c r="N25" s="18"/>
      <c r="O25" s="12"/>
      <c r="P25" s="16"/>
      <c r="Q25" s="16"/>
      <c r="R25" s="16"/>
      <c r="S25" s="16"/>
      <c r="T25" s="16"/>
      <c r="U25" s="16"/>
      <c r="V25" s="16"/>
      <c r="W25" s="76"/>
      <c r="X25" s="76"/>
      <c r="Y25" s="76"/>
      <c r="Z25" s="76"/>
    </row>
    <row r="26" spans="1:22" ht="12.75" customHeight="1">
      <c r="A26" s="34" t="s">
        <v>39</v>
      </c>
      <c r="B26" s="35" t="s">
        <v>38</v>
      </c>
      <c r="C26" s="73" t="s">
        <v>40</v>
      </c>
      <c r="D26" s="73"/>
      <c r="F26" s="59"/>
      <c r="G26" s="29" t="s">
        <v>46</v>
      </c>
      <c r="H26" s="16"/>
      <c r="I26" s="16"/>
      <c r="J26" s="16"/>
      <c r="K26" s="16"/>
      <c r="L26" s="16"/>
      <c r="M26" s="16"/>
      <c r="N26" s="16"/>
      <c r="O26" s="12"/>
      <c r="P26" s="16"/>
      <c r="Q26" s="16"/>
      <c r="R26" s="16"/>
      <c r="S26" s="16"/>
      <c r="T26" s="16"/>
      <c r="U26" s="16"/>
      <c r="V26" s="16"/>
    </row>
    <row r="27" spans="1:22" ht="12.75" customHeight="1">
      <c r="A27" s="20"/>
      <c r="B27" s="21"/>
      <c r="C27" s="22"/>
      <c r="D27" s="23"/>
      <c r="F27" s="67"/>
      <c r="G27" s="29" t="s">
        <v>45</v>
      </c>
      <c r="H27" s="16"/>
      <c r="I27" s="16"/>
      <c r="J27" s="16"/>
      <c r="K27" s="16"/>
      <c r="L27" s="16"/>
      <c r="M27" s="16"/>
      <c r="N27" s="16"/>
      <c r="O27" s="12"/>
      <c r="P27" s="16"/>
      <c r="Q27" s="16"/>
      <c r="R27" s="16"/>
      <c r="S27" s="16"/>
      <c r="T27" s="16"/>
      <c r="U27" s="16"/>
      <c r="V27" s="16"/>
    </row>
    <row r="28" spans="1:22" ht="12.75" customHeight="1">
      <c r="A28" s="20"/>
      <c r="B28" s="21"/>
      <c r="C28" s="24"/>
      <c r="D28" s="25"/>
      <c r="F28" s="68"/>
      <c r="G28" s="32" t="s">
        <v>47</v>
      </c>
      <c r="H28" s="19"/>
      <c r="I28" s="19"/>
      <c r="J28" s="19"/>
      <c r="K28" s="19"/>
      <c r="L28" s="19"/>
      <c r="M28" s="19"/>
      <c r="N28" s="19"/>
      <c r="O28" s="12"/>
      <c r="P28" s="16"/>
      <c r="Q28" s="16"/>
      <c r="R28" s="16"/>
      <c r="S28" s="16"/>
      <c r="T28" s="16"/>
      <c r="U28" s="16"/>
      <c r="V28" s="16"/>
    </row>
    <row r="29" spans="1:22" ht="12.75" customHeight="1">
      <c r="A29" s="20"/>
      <c r="B29" s="21"/>
      <c r="C29" s="24"/>
      <c r="D29" s="25"/>
      <c r="F29" s="69">
        <f>IF(F25=12,1,F25+1)</f>
        <v>11</v>
      </c>
      <c r="G29" s="31" t="s">
        <v>48</v>
      </c>
      <c r="H29" s="18"/>
      <c r="I29" s="18"/>
      <c r="J29" s="18"/>
      <c r="K29" s="18"/>
      <c r="L29" s="18"/>
      <c r="M29" s="18"/>
      <c r="N29" s="18"/>
      <c r="O29" s="12"/>
      <c r="P29" s="16"/>
      <c r="Q29" s="16"/>
      <c r="R29" s="16"/>
      <c r="S29" s="16"/>
      <c r="T29" s="16"/>
      <c r="U29" s="16"/>
      <c r="V29" s="16"/>
    </row>
    <row r="30" spans="1:22" ht="12.75" customHeight="1">
      <c r="A30" s="20"/>
      <c r="B30" s="21"/>
      <c r="C30" s="24"/>
      <c r="D30" s="25"/>
      <c r="F30" s="59"/>
      <c r="G30" s="29" t="s">
        <v>46</v>
      </c>
      <c r="H30" s="16"/>
      <c r="I30" s="16"/>
      <c r="J30" s="16"/>
      <c r="K30" s="16"/>
      <c r="L30" s="16"/>
      <c r="M30" s="16"/>
      <c r="N30" s="16"/>
      <c r="O30" s="12"/>
      <c r="P30" s="16"/>
      <c r="Q30" s="16"/>
      <c r="R30" s="16"/>
      <c r="S30" s="16"/>
      <c r="T30" s="16"/>
      <c r="U30" s="16"/>
      <c r="V30" s="16"/>
    </row>
    <row r="31" spans="1:22" ht="12.75" customHeight="1">
      <c r="A31" s="20"/>
      <c r="B31" s="21"/>
      <c r="C31" s="24"/>
      <c r="D31" s="25"/>
      <c r="F31" s="67"/>
      <c r="G31" s="29" t="s">
        <v>45</v>
      </c>
      <c r="H31" s="16"/>
      <c r="I31" s="16"/>
      <c r="J31" s="16"/>
      <c r="K31" s="16"/>
      <c r="L31" s="16"/>
      <c r="M31" s="16"/>
      <c r="N31" s="16"/>
      <c r="O31" s="12"/>
      <c r="P31" s="16"/>
      <c r="Q31" s="16"/>
      <c r="R31" s="16"/>
      <c r="S31" s="16"/>
      <c r="T31" s="16"/>
      <c r="U31" s="16"/>
      <c r="V31" s="16"/>
    </row>
    <row r="32" spans="1:22" ht="12.75" customHeight="1">
      <c r="A32" s="20"/>
      <c r="B32" s="21"/>
      <c r="C32" s="24"/>
      <c r="D32" s="25"/>
      <c r="F32" s="68"/>
      <c r="G32" s="32" t="s">
        <v>47</v>
      </c>
      <c r="H32" s="19"/>
      <c r="I32" s="19"/>
      <c r="J32" s="19"/>
      <c r="K32" s="19"/>
      <c r="L32" s="19"/>
      <c r="M32" s="19"/>
      <c r="N32" s="19"/>
      <c r="O32" s="12"/>
      <c r="P32" s="16"/>
      <c r="Q32" s="16"/>
      <c r="R32" s="16"/>
      <c r="S32" s="16"/>
      <c r="T32" s="16"/>
      <c r="U32" s="16"/>
      <c r="V32" s="16"/>
    </row>
    <row r="33" spans="1:22" ht="12.75" customHeight="1">
      <c r="A33" s="20"/>
      <c r="B33" s="21"/>
      <c r="C33" s="24"/>
      <c r="D33" s="25"/>
      <c r="F33" s="69">
        <f>IF(F29=12,1,F29+1)</f>
        <v>12</v>
      </c>
      <c r="G33" s="31" t="s">
        <v>48</v>
      </c>
      <c r="H33" s="18"/>
      <c r="I33" s="18"/>
      <c r="J33" s="18"/>
      <c r="K33" s="18"/>
      <c r="L33" s="18"/>
      <c r="M33" s="18"/>
      <c r="N33" s="18"/>
      <c r="O33" s="12"/>
      <c r="P33" s="16"/>
      <c r="Q33" s="16"/>
      <c r="R33" s="16"/>
      <c r="S33" s="16"/>
      <c r="T33" s="16"/>
      <c r="U33" s="16"/>
      <c r="V33" s="16"/>
    </row>
    <row r="34" spans="1:22" ht="12.75" customHeight="1">
      <c r="A34" s="20"/>
      <c r="B34" s="21"/>
      <c r="C34" s="24"/>
      <c r="D34" s="25"/>
      <c r="F34" s="59"/>
      <c r="G34" s="29" t="s">
        <v>46</v>
      </c>
      <c r="H34" s="16"/>
      <c r="I34" s="16"/>
      <c r="J34" s="16"/>
      <c r="K34" s="16"/>
      <c r="L34" s="16"/>
      <c r="M34" s="16"/>
      <c r="N34" s="16"/>
      <c r="O34" s="12"/>
      <c r="P34" s="16"/>
      <c r="Q34" s="16"/>
      <c r="R34" s="16"/>
      <c r="S34" s="16"/>
      <c r="T34" s="16"/>
      <c r="U34" s="16"/>
      <c r="V34" s="16"/>
    </row>
    <row r="35" spans="1:22" ht="12.75" customHeight="1">
      <c r="A35" s="20"/>
      <c r="B35" s="21"/>
      <c r="C35" s="24"/>
      <c r="D35" s="25"/>
      <c r="F35" s="67"/>
      <c r="G35" s="29" t="s">
        <v>45</v>
      </c>
      <c r="H35" s="16"/>
      <c r="I35" s="16"/>
      <c r="J35" s="16"/>
      <c r="K35" s="16"/>
      <c r="L35" s="16"/>
      <c r="M35" s="16"/>
      <c r="N35" s="16"/>
      <c r="O35" s="12"/>
      <c r="P35" s="16"/>
      <c r="Q35" s="16"/>
      <c r="R35" s="16"/>
      <c r="S35" s="16"/>
      <c r="T35" s="16"/>
      <c r="U35" s="16"/>
      <c r="V35" s="16"/>
    </row>
    <row r="36" spans="1:22" ht="12.75" customHeight="1">
      <c r="A36" s="20"/>
      <c r="B36" s="21"/>
      <c r="C36" s="24"/>
      <c r="D36" s="25"/>
      <c r="F36" s="68"/>
      <c r="G36" s="32" t="s">
        <v>47</v>
      </c>
      <c r="H36" s="19"/>
      <c r="I36" s="19"/>
      <c r="J36" s="19"/>
      <c r="K36" s="19"/>
      <c r="L36" s="19"/>
      <c r="M36" s="19"/>
      <c r="N36" s="19"/>
      <c r="O36" s="12"/>
      <c r="P36" s="16"/>
      <c r="Q36" s="16"/>
      <c r="R36" s="16"/>
      <c r="S36" s="16"/>
      <c r="T36" s="16"/>
      <c r="U36" s="16"/>
      <c r="V36" s="16"/>
    </row>
    <row r="37" spans="1:22" ht="12.75" customHeight="1">
      <c r="A37" s="20"/>
      <c r="B37" s="21"/>
      <c r="C37" s="24"/>
      <c r="D37" s="25"/>
      <c r="F37" s="69">
        <f>IF(F33=12,1,F33+1)</f>
        <v>1</v>
      </c>
      <c r="G37" s="31" t="s">
        <v>48</v>
      </c>
      <c r="H37" s="18"/>
      <c r="I37" s="18"/>
      <c r="J37" s="18"/>
      <c r="K37" s="18"/>
      <c r="L37" s="18"/>
      <c r="M37" s="18"/>
      <c r="N37" s="18"/>
      <c r="O37" s="12"/>
      <c r="P37" s="16"/>
      <c r="Q37" s="16"/>
      <c r="R37" s="16"/>
      <c r="S37" s="16"/>
      <c r="T37" s="16"/>
      <c r="U37" s="16"/>
      <c r="V37" s="16"/>
    </row>
    <row r="38" spans="1:22" ht="12.75" customHeight="1">
      <c r="A38" s="20"/>
      <c r="B38" s="21"/>
      <c r="C38" s="24"/>
      <c r="D38" s="25"/>
      <c r="F38" s="59"/>
      <c r="G38" s="29" t="s">
        <v>46</v>
      </c>
      <c r="H38" s="16"/>
      <c r="I38" s="16"/>
      <c r="J38" s="16"/>
      <c r="K38" s="16"/>
      <c r="L38" s="16"/>
      <c r="M38" s="16"/>
      <c r="N38" s="16"/>
      <c r="O38" s="12"/>
      <c r="P38" s="16"/>
      <c r="Q38" s="16"/>
      <c r="R38" s="16"/>
      <c r="S38" s="16"/>
      <c r="T38" s="16"/>
      <c r="U38" s="16"/>
      <c r="V38" s="16"/>
    </row>
    <row r="39" spans="1:22" ht="12.75" customHeight="1">
      <c r="A39" s="20"/>
      <c r="B39" s="21"/>
      <c r="C39" s="24"/>
      <c r="D39" s="25"/>
      <c r="F39" s="67"/>
      <c r="G39" s="29" t="s">
        <v>45</v>
      </c>
      <c r="H39" s="16"/>
      <c r="I39" s="16"/>
      <c r="J39" s="16"/>
      <c r="K39" s="16"/>
      <c r="L39" s="16"/>
      <c r="M39" s="16"/>
      <c r="N39" s="16"/>
      <c r="O39" s="12"/>
      <c r="P39" s="16"/>
      <c r="Q39" s="16"/>
      <c r="R39" s="16"/>
      <c r="S39" s="16"/>
      <c r="T39" s="16"/>
      <c r="U39" s="16"/>
      <c r="V39" s="16"/>
    </row>
    <row r="40" spans="1:22" ht="12.75" customHeight="1">
      <c r="A40" s="20"/>
      <c r="B40" s="21"/>
      <c r="C40" s="24"/>
      <c r="D40" s="25"/>
      <c r="F40" s="68"/>
      <c r="G40" s="32" t="s">
        <v>47</v>
      </c>
      <c r="H40" s="19"/>
      <c r="I40" s="19"/>
      <c r="J40" s="19"/>
      <c r="K40" s="19"/>
      <c r="L40" s="19"/>
      <c r="M40" s="19"/>
      <c r="N40" s="19"/>
      <c r="O40" s="12"/>
      <c r="P40" s="16"/>
      <c r="Q40" s="16"/>
      <c r="R40" s="16"/>
      <c r="S40" s="16"/>
      <c r="T40" s="16"/>
      <c r="U40" s="16"/>
      <c r="V40" s="16"/>
    </row>
    <row r="41" spans="1:22" ht="12.75" customHeight="1">
      <c r="A41" s="20"/>
      <c r="B41" s="21"/>
      <c r="C41" s="24"/>
      <c r="D41" s="25"/>
      <c r="F41" s="69">
        <f>IF(F37=12,1,F37+1)</f>
        <v>2</v>
      </c>
      <c r="G41" s="31" t="s">
        <v>48</v>
      </c>
      <c r="H41" s="18"/>
      <c r="I41" s="18"/>
      <c r="J41" s="18"/>
      <c r="K41" s="18"/>
      <c r="L41" s="18"/>
      <c r="M41" s="18"/>
      <c r="N41" s="18"/>
      <c r="O41" s="12"/>
      <c r="P41" s="16"/>
      <c r="Q41" s="16"/>
      <c r="R41" s="16"/>
      <c r="S41" s="16"/>
      <c r="T41" s="16"/>
      <c r="U41" s="16"/>
      <c r="V41" s="16"/>
    </row>
    <row r="42" spans="1:22" ht="12.75" customHeight="1">
      <c r="A42" s="20"/>
      <c r="B42" s="21"/>
      <c r="C42" s="24"/>
      <c r="D42" s="25"/>
      <c r="F42" s="59"/>
      <c r="G42" s="29" t="s">
        <v>46</v>
      </c>
      <c r="H42" s="16"/>
      <c r="I42" s="16"/>
      <c r="J42" s="16"/>
      <c r="K42" s="16"/>
      <c r="L42" s="16"/>
      <c r="M42" s="16"/>
      <c r="N42" s="16"/>
      <c r="O42" s="12"/>
      <c r="P42" s="16"/>
      <c r="Q42" s="16"/>
      <c r="R42" s="16"/>
      <c r="S42" s="16"/>
      <c r="T42" s="16"/>
      <c r="U42" s="16"/>
      <c r="V42" s="16"/>
    </row>
    <row r="43" spans="6:22" ht="12.75" customHeight="1">
      <c r="F43" s="67"/>
      <c r="G43" s="29" t="s">
        <v>45</v>
      </c>
      <c r="H43" s="16"/>
      <c r="I43" s="16"/>
      <c r="J43" s="16"/>
      <c r="K43" s="16"/>
      <c r="L43" s="16"/>
      <c r="M43" s="16"/>
      <c r="N43" s="16"/>
      <c r="O43" s="12"/>
      <c r="P43" s="16"/>
      <c r="Q43" s="16"/>
      <c r="R43" s="16"/>
      <c r="S43" s="16"/>
      <c r="T43" s="16"/>
      <c r="U43" s="16"/>
      <c r="V43" s="16"/>
    </row>
    <row r="44" spans="1:22" ht="12.75" customHeight="1">
      <c r="A44" s="72" t="s">
        <v>43</v>
      </c>
      <c r="B44" s="72"/>
      <c r="C44" s="73" t="s">
        <v>50</v>
      </c>
      <c r="D44" s="73"/>
      <c r="F44" s="68"/>
      <c r="G44" s="32" t="s">
        <v>47</v>
      </c>
      <c r="H44" s="19"/>
      <c r="I44" s="19"/>
      <c r="J44" s="19"/>
      <c r="K44" s="19"/>
      <c r="L44" s="19"/>
      <c r="M44" s="19"/>
      <c r="N44" s="19"/>
      <c r="O44" s="12"/>
      <c r="P44" s="16"/>
      <c r="Q44" s="16"/>
      <c r="R44" s="16"/>
      <c r="S44" s="16"/>
      <c r="T44" s="16"/>
      <c r="U44" s="16"/>
      <c r="V44" s="16"/>
    </row>
    <row r="45" spans="1:22" ht="12.75" customHeight="1">
      <c r="A45" s="63"/>
      <c r="B45" s="64"/>
      <c r="C45" s="65"/>
      <c r="D45" s="66"/>
      <c r="F45" s="69">
        <f>IF(F41=12,1,F41+1)</f>
        <v>3</v>
      </c>
      <c r="G45" s="31" t="s">
        <v>48</v>
      </c>
      <c r="H45" s="18"/>
      <c r="I45" s="18"/>
      <c r="J45" s="18"/>
      <c r="K45" s="18"/>
      <c r="L45" s="18"/>
      <c r="M45" s="18"/>
      <c r="N45" s="18"/>
      <c r="O45" s="12"/>
      <c r="P45" s="16"/>
      <c r="Q45" s="16"/>
      <c r="R45" s="16"/>
      <c r="S45" s="16"/>
      <c r="T45" s="16"/>
      <c r="U45" s="16"/>
      <c r="V45" s="16"/>
    </row>
    <row r="46" spans="1:22" ht="12.75" customHeight="1">
      <c r="A46" s="63"/>
      <c r="B46" s="64"/>
      <c r="C46" s="65"/>
      <c r="D46" s="66"/>
      <c r="F46" s="59"/>
      <c r="G46" s="29" t="s">
        <v>46</v>
      </c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</row>
    <row r="47" spans="1:22" ht="12.75" customHeight="1">
      <c r="A47" s="63"/>
      <c r="B47" s="64"/>
      <c r="C47" s="65"/>
      <c r="D47" s="66"/>
      <c r="F47" s="67"/>
      <c r="G47" s="29" t="s">
        <v>45</v>
      </c>
      <c r="H47" s="16"/>
      <c r="I47" s="16"/>
      <c r="J47" s="16"/>
      <c r="K47" s="16"/>
      <c r="L47" s="16"/>
      <c r="M47" s="16"/>
      <c r="N47" s="16"/>
      <c r="O47" s="12"/>
      <c r="P47" s="16"/>
      <c r="Q47" s="16"/>
      <c r="R47" s="16"/>
      <c r="S47" s="16"/>
      <c r="T47" s="16"/>
      <c r="U47" s="16"/>
      <c r="V47" s="16"/>
    </row>
    <row r="48" spans="1:22" ht="12.75" customHeight="1">
      <c r="A48" s="63"/>
      <c r="B48" s="64"/>
      <c r="C48" s="65"/>
      <c r="D48" s="66"/>
      <c r="F48" s="68"/>
      <c r="G48" s="32" t="s">
        <v>47</v>
      </c>
      <c r="H48" s="19"/>
      <c r="I48" s="19"/>
      <c r="J48" s="19"/>
      <c r="K48" s="19"/>
      <c r="L48" s="19"/>
      <c r="M48" s="19"/>
      <c r="N48" s="19"/>
      <c r="O48" s="12"/>
      <c r="P48" s="16"/>
      <c r="Q48" s="16"/>
      <c r="R48" s="16"/>
      <c r="S48" s="16"/>
      <c r="T48" s="16"/>
      <c r="U48" s="16"/>
      <c r="V48" s="16"/>
    </row>
    <row r="49" spans="1:22" ht="12.75" customHeight="1">
      <c r="A49" s="63"/>
      <c r="B49" s="64"/>
      <c r="C49" s="65"/>
      <c r="D49" s="66"/>
      <c r="F49" s="69">
        <f>IF(F45=12,1,F45+1)</f>
        <v>4</v>
      </c>
      <c r="G49" s="31" t="s">
        <v>48</v>
      </c>
      <c r="H49" s="18"/>
      <c r="I49" s="18"/>
      <c r="J49" s="18"/>
      <c r="K49" s="18"/>
      <c r="L49" s="18"/>
      <c r="M49" s="18"/>
      <c r="N49" s="18"/>
      <c r="O49" s="12"/>
      <c r="P49" s="16"/>
      <c r="Q49" s="16"/>
      <c r="R49" s="16"/>
      <c r="S49" s="16"/>
      <c r="T49" s="16"/>
      <c r="U49" s="16"/>
      <c r="V49" s="16"/>
    </row>
    <row r="50" spans="1:22" ht="12.75" customHeight="1">
      <c r="A50" s="63"/>
      <c r="B50" s="64"/>
      <c r="C50" s="65"/>
      <c r="D50" s="66"/>
      <c r="F50" s="59"/>
      <c r="G50" s="29" t="s">
        <v>46</v>
      </c>
      <c r="H50" s="16"/>
      <c r="I50" s="16"/>
      <c r="J50" s="16"/>
      <c r="K50" s="16"/>
      <c r="L50" s="16"/>
      <c r="M50" s="16"/>
      <c r="N50" s="16"/>
      <c r="O50" s="12"/>
      <c r="P50" s="16"/>
      <c r="Q50" s="16"/>
      <c r="R50" s="16"/>
      <c r="S50" s="16"/>
      <c r="T50" s="16"/>
      <c r="U50" s="16"/>
      <c r="V50" s="16"/>
    </row>
    <row r="51" spans="1:22" ht="12.75" customHeight="1">
      <c r="A51" s="63"/>
      <c r="B51" s="64"/>
      <c r="C51" s="65"/>
      <c r="D51" s="66"/>
      <c r="F51" s="67"/>
      <c r="G51" s="29" t="s">
        <v>45</v>
      </c>
      <c r="H51" s="16"/>
      <c r="I51" s="16"/>
      <c r="J51" s="16"/>
      <c r="K51" s="16"/>
      <c r="L51" s="16"/>
      <c r="M51" s="16"/>
      <c r="N51" s="16"/>
      <c r="O51" s="12"/>
      <c r="P51" s="16"/>
      <c r="Q51" s="16"/>
      <c r="R51" s="16"/>
      <c r="S51" s="16"/>
      <c r="T51" s="16"/>
      <c r="U51" s="16"/>
      <c r="V51" s="16"/>
    </row>
    <row r="52" spans="1:22" ht="12.75" customHeight="1">
      <c r="A52" s="63"/>
      <c r="B52" s="64"/>
      <c r="C52" s="65"/>
      <c r="D52" s="66"/>
      <c r="F52" s="68"/>
      <c r="G52" s="32" t="s">
        <v>47</v>
      </c>
      <c r="H52" s="19"/>
      <c r="I52" s="19"/>
      <c r="J52" s="19"/>
      <c r="K52" s="19"/>
      <c r="L52" s="19"/>
      <c r="M52" s="19"/>
      <c r="N52" s="19"/>
      <c r="O52" s="12"/>
      <c r="P52" s="16"/>
      <c r="Q52" s="16"/>
      <c r="R52" s="16"/>
      <c r="S52" s="16"/>
      <c r="T52" s="16"/>
      <c r="U52" s="16"/>
      <c r="V52" s="16"/>
    </row>
    <row r="53" spans="6:22" ht="12.75" customHeight="1">
      <c r="F53" s="69">
        <f>IF(F49=12,1,F49+1)</f>
        <v>5</v>
      </c>
      <c r="G53" s="31" t="s">
        <v>48</v>
      </c>
      <c r="H53" s="18"/>
      <c r="I53" s="18"/>
      <c r="J53" s="18"/>
      <c r="K53" s="18"/>
      <c r="L53" s="18"/>
      <c r="M53" s="18"/>
      <c r="N53" s="18"/>
      <c r="O53" s="12"/>
      <c r="P53" s="16"/>
      <c r="Q53" s="16"/>
      <c r="R53" s="16"/>
      <c r="S53" s="16"/>
      <c r="T53" s="16"/>
      <c r="U53" s="16"/>
      <c r="V53" s="16"/>
    </row>
    <row r="54" spans="1:22" ht="12.75" customHeight="1">
      <c r="A54" s="72" t="s">
        <v>42</v>
      </c>
      <c r="B54" s="72"/>
      <c r="C54" s="73" t="s">
        <v>41</v>
      </c>
      <c r="D54" s="73"/>
      <c r="F54" s="60"/>
      <c r="G54" s="28" t="s">
        <v>45</v>
      </c>
      <c r="H54" s="15"/>
      <c r="I54" s="15"/>
      <c r="J54" s="15"/>
      <c r="K54" s="15"/>
      <c r="L54" s="15"/>
      <c r="M54" s="15"/>
      <c r="N54" s="15"/>
      <c r="O54" s="12"/>
      <c r="P54" s="16"/>
      <c r="Q54" s="16"/>
      <c r="R54" s="16"/>
      <c r="S54" s="16"/>
      <c r="T54" s="16"/>
      <c r="U54" s="16"/>
      <c r="V54" s="16"/>
    </row>
    <row r="55" spans="1:22" ht="12.75" customHeight="1">
      <c r="A55" s="63"/>
      <c r="B55" s="64"/>
      <c r="C55" s="65"/>
      <c r="D55" s="66"/>
      <c r="F55" s="69">
        <f>IF(F53=12,1,F53+1)</f>
        <v>6</v>
      </c>
      <c r="G55" s="31" t="s">
        <v>48</v>
      </c>
      <c r="H55" s="18"/>
      <c r="I55" s="18"/>
      <c r="J55" s="18"/>
      <c r="K55" s="18"/>
      <c r="L55" s="18"/>
      <c r="M55" s="18"/>
      <c r="N55" s="18"/>
      <c r="O55" s="12"/>
      <c r="P55" s="16"/>
      <c r="Q55" s="16"/>
      <c r="R55" s="16"/>
      <c r="S55" s="16"/>
      <c r="T55" s="16"/>
      <c r="U55" s="16"/>
      <c r="V55" s="16"/>
    </row>
    <row r="56" spans="1:22" ht="12.75" customHeight="1">
      <c r="A56" s="63"/>
      <c r="B56" s="64"/>
      <c r="C56" s="65"/>
      <c r="D56" s="66"/>
      <c r="F56" s="60"/>
      <c r="G56" s="28" t="s">
        <v>45</v>
      </c>
      <c r="H56" s="15"/>
      <c r="I56" s="15"/>
      <c r="J56" s="15"/>
      <c r="K56" s="15"/>
      <c r="L56" s="15"/>
      <c r="M56" s="15"/>
      <c r="N56" s="15"/>
      <c r="O56" s="12"/>
      <c r="P56" s="16"/>
      <c r="Q56" s="16"/>
      <c r="R56" s="16"/>
      <c r="S56" s="16"/>
      <c r="T56" s="16"/>
      <c r="U56" s="16"/>
      <c r="V56" s="16"/>
    </row>
    <row r="57" spans="1:22" ht="12.75" customHeight="1">
      <c r="A57" s="63"/>
      <c r="B57" s="64"/>
      <c r="C57" s="65"/>
      <c r="D57" s="66"/>
      <c r="F57" s="69">
        <f>IF(F55=12,1,F55+1)</f>
        <v>7</v>
      </c>
      <c r="G57" s="31" t="s">
        <v>48</v>
      </c>
      <c r="H57" s="18"/>
      <c r="I57" s="18"/>
      <c r="J57" s="18"/>
      <c r="K57" s="18"/>
      <c r="L57" s="18"/>
      <c r="M57" s="18"/>
      <c r="N57" s="18"/>
      <c r="O57" s="12"/>
      <c r="P57" s="16"/>
      <c r="Q57" s="16"/>
      <c r="R57" s="16"/>
      <c r="S57" s="16"/>
      <c r="T57" s="16"/>
      <c r="U57" s="16"/>
      <c r="V57" s="16"/>
    </row>
    <row r="58" spans="1:22" ht="12.75" customHeight="1">
      <c r="A58" s="63"/>
      <c r="B58" s="64"/>
      <c r="C58" s="65"/>
      <c r="D58" s="66"/>
      <c r="F58" s="60"/>
      <c r="G58" s="28" t="s">
        <v>45</v>
      </c>
      <c r="H58" s="15"/>
      <c r="I58" s="15"/>
      <c r="J58" s="15"/>
      <c r="K58" s="15"/>
      <c r="L58" s="15"/>
      <c r="M58" s="15"/>
      <c r="N58" s="15"/>
      <c r="O58" s="12"/>
      <c r="P58" s="16"/>
      <c r="Q58" s="16"/>
      <c r="R58" s="16"/>
      <c r="S58" s="16"/>
      <c r="T58" s="16"/>
      <c r="U58" s="16"/>
      <c r="V58" s="16"/>
    </row>
    <row r="59" spans="1:22" ht="12.75" customHeight="1">
      <c r="A59" s="63"/>
      <c r="B59" s="64"/>
      <c r="C59" s="65"/>
      <c r="D59" s="66"/>
      <c r="F59" s="69">
        <f>IF(F57=12,1,F57+1)</f>
        <v>8</v>
      </c>
      <c r="G59" s="31" t="s">
        <v>48</v>
      </c>
      <c r="H59" s="18"/>
      <c r="I59" s="18"/>
      <c r="J59" s="18"/>
      <c r="K59" s="18"/>
      <c r="L59" s="18"/>
      <c r="M59" s="18"/>
      <c r="N59" s="18"/>
      <c r="O59" s="12"/>
      <c r="P59" s="16"/>
      <c r="Q59" s="16"/>
      <c r="R59" s="16"/>
      <c r="S59" s="16"/>
      <c r="T59" s="16"/>
      <c r="U59" s="16"/>
      <c r="V59" s="16"/>
    </row>
    <row r="60" spans="1:22" ht="12.75" customHeight="1">
      <c r="A60" s="63"/>
      <c r="B60" s="64"/>
      <c r="C60" s="65"/>
      <c r="D60" s="66"/>
      <c r="F60" s="60"/>
      <c r="G60" s="28" t="s">
        <v>45</v>
      </c>
      <c r="H60" s="15"/>
      <c r="I60" s="15"/>
      <c r="J60" s="15"/>
      <c r="K60" s="15"/>
      <c r="L60" s="15"/>
      <c r="M60" s="15"/>
      <c r="N60" s="15"/>
      <c r="O60" s="12"/>
      <c r="P60" s="16"/>
      <c r="Q60" s="16"/>
      <c r="R60" s="16"/>
      <c r="S60" s="16"/>
      <c r="T60" s="16"/>
      <c r="U60" s="16"/>
      <c r="V60" s="16"/>
    </row>
    <row r="61" spans="1:22" ht="12.75" customHeight="1">
      <c r="A61" s="63"/>
      <c r="B61" s="64"/>
      <c r="C61" s="65"/>
      <c r="D61" s="66"/>
      <c r="F61" s="69">
        <f>IF(F59=12,1,F59+1)</f>
        <v>9</v>
      </c>
      <c r="G61" s="31" t="s">
        <v>48</v>
      </c>
      <c r="H61" s="18"/>
      <c r="I61" s="18"/>
      <c r="J61" s="18"/>
      <c r="K61" s="18"/>
      <c r="L61" s="18"/>
      <c r="M61" s="18"/>
      <c r="N61" s="18"/>
      <c r="O61" s="12"/>
      <c r="P61" s="16"/>
      <c r="Q61" s="16"/>
      <c r="R61" s="16"/>
      <c r="S61" s="16"/>
      <c r="T61" s="16"/>
      <c r="U61" s="16"/>
      <c r="V61" s="16"/>
    </row>
    <row r="62" spans="1:22" ht="12.75" customHeight="1">
      <c r="A62" s="63"/>
      <c r="B62" s="64"/>
      <c r="C62" s="65"/>
      <c r="D62" s="66"/>
      <c r="F62" s="60"/>
      <c r="G62" s="28" t="s">
        <v>45</v>
      </c>
      <c r="H62" s="15"/>
      <c r="I62" s="15"/>
      <c r="J62" s="15"/>
      <c r="K62" s="15"/>
      <c r="L62" s="15"/>
      <c r="M62" s="15"/>
      <c r="N62" s="15"/>
      <c r="O62" s="12"/>
      <c r="P62" s="16"/>
      <c r="Q62" s="16"/>
      <c r="R62" s="16"/>
      <c r="S62" s="16"/>
      <c r="T62" s="16"/>
      <c r="U62" s="16"/>
      <c r="V62" s="16"/>
    </row>
    <row r="63" spans="1:26" ht="12.75" customHeight="1">
      <c r="A63" s="2"/>
      <c r="B63" s="2"/>
      <c r="C63" s="11"/>
      <c r="D63" s="11"/>
      <c r="P63" s="5"/>
      <c r="Q63" s="5"/>
      <c r="R63" s="5"/>
      <c r="S63" s="5"/>
      <c r="T63" s="5"/>
      <c r="U63" s="5"/>
      <c r="V63" s="5"/>
      <c r="W63" s="76"/>
      <c r="X63" s="76"/>
      <c r="Y63" s="76"/>
      <c r="Z63" s="76"/>
    </row>
    <row r="64" spans="23:26" ht="12.75">
      <c r="W64" s="76"/>
      <c r="X64" s="76"/>
      <c r="Y64" s="76"/>
      <c r="Z64" s="76"/>
    </row>
    <row r="65" spans="23:26" ht="12.75">
      <c r="W65" s="76"/>
      <c r="X65" s="76"/>
      <c r="Y65" s="76"/>
      <c r="Z65" s="76"/>
    </row>
    <row r="66" spans="23:26" ht="12.75">
      <c r="W66" s="76"/>
      <c r="X66" s="76"/>
      <c r="Y66" s="76"/>
      <c r="Z66" s="76"/>
    </row>
    <row r="67" spans="1:26" ht="12.75" customHeight="1">
      <c r="A67" s="54">
        <f>DAY(D67)</f>
        <v>27</v>
      </c>
      <c r="B67" s="54"/>
      <c r="C67" s="54"/>
      <c r="D67" s="56">
        <f>D4+1</f>
        <v>42427</v>
      </c>
      <c r="E67" s="56"/>
      <c r="F67" s="56"/>
      <c r="G67" s="56"/>
      <c r="H67" s="62">
        <f>DATE(YEAR($D$6),MONTH($D$6),1)</f>
        <v>42401</v>
      </c>
      <c r="I67" s="62"/>
      <c r="J67" s="62"/>
      <c r="K67" s="62"/>
      <c r="L67" s="62"/>
      <c r="M67" s="62"/>
      <c r="N67" s="62"/>
      <c r="O67" s="4"/>
      <c r="P67" s="62">
        <f>DATE(YEAR(H67+35),MONTH(H67+35),1)</f>
        <v>42430</v>
      </c>
      <c r="Q67" s="62"/>
      <c r="R67" s="62"/>
      <c r="S67" s="62"/>
      <c r="T67" s="62"/>
      <c r="U67" s="62"/>
      <c r="V67" s="62"/>
      <c r="W67" s="76"/>
      <c r="X67" s="77"/>
      <c r="Y67" s="76"/>
      <c r="Z67" s="76"/>
    </row>
    <row r="68" spans="1:26" ht="12.75" customHeight="1">
      <c r="A68" s="54"/>
      <c r="B68" s="54"/>
      <c r="C68" s="54"/>
      <c r="D68" s="56"/>
      <c r="E68" s="56"/>
      <c r="F68" s="56"/>
      <c r="G68" s="56"/>
      <c r="H68" s="47" t="str">
        <f>CHOOSE(1+MOD($I$4+1-2,7),"Su","M","Tu","W","Th","F","Sa")</f>
        <v>Su</v>
      </c>
      <c r="I68" s="47" t="str">
        <f>CHOOSE(1+MOD($I$4+2-2,7),"Su","M","Tu","W","Th","F","Sa")</f>
        <v>M</v>
      </c>
      <c r="J68" s="47" t="str">
        <f>CHOOSE(1+MOD($I$4+3-2,7),"Su","M","Tu","W","Th","F","Sa")</f>
        <v>Tu</v>
      </c>
      <c r="K68" s="47" t="str">
        <f>CHOOSE(1+MOD($I$4+4-2,7),"Su","M","Tu","W","Th","F","Sa")</f>
        <v>W</v>
      </c>
      <c r="L68" s="47" t="str">
        <f>CHOOSE(1+MOD($I$4+5-2,7),"Su","M","Tu","W","Th","F","Sa")</f>
        <v>Th</v>
      </c>
      <c r="M68" s="47" t="str">
        <f>CHOOSE(1+MOD($I$4+6-2,7),"Su","M","Tu","W","Th","F","Sa")</f>
        <v>F</v>
      </c>
      <c r="N68" s="47" t="str">
        <f>CHOOSE(1+MOD($I$4+7-2,7),"Su","M","Tu","W","Th","F","Sa")</f>
        <v>Sa</v>
      </c>
      <c r="O68" s="46"/>
      <c r="P68" s="47" t="str">
        <f>CHOOSE(1+MOD($I$4+1-2,7),"Su","M","Tu","W","Th","F","Sa")</f>
        <v>Su</v>
      </c>
      <c r="Q68" s="47" t="str">
        <f>CHOOSE(1+MOD($I$4+2-2,7),"Su","M","Tu","W","Th","F","Sa")</f>
        <v>M</v>
      </c>
      <c r="R68" s="47" t="str">
        <f>CHOOSE(1+MOD($I$4+3-2,7),"Su","M","Tu","W","Th","F","Sa")</f>
        <v>Tu</v>
      </c>
      <c r="S68" s="47" t="str">
        <f>CHOOSE(1+MOD($I$4+4-2,7),"Su","M","Tu","W","Th","F","Sa")</f>
        <v>W</v>
      </c>
      <c r="T68" s="47" t="str">
        <f>CHOOSE(1+MOD($I$4+5-2,7),"Su","M","Tu","W","Th","F","Sa")</f>
        <v>Th</v>
      </c>
      <c r="U68" s="47" t="str">
        <f>CHOOSE(1+MOD($I$4+6-2,7),"Su","M","Tu","W","Th","F","Sa")</f>
        <v>F</v>
      </c>
      <c r="V68" s="47" t="str">
        <f>CHOOSE(1+MOD($I$4+7-2,7),"Su","M","Tu","W","Th","F","Sa")</f>
        <v>Sa</v>
      </c>
      <c r="W68" s="76"/>
      <c r="X68" s="76"/>
      <c r="Y68" s="76"/>
      <c r="Z68" s="76"/>
    </row>
    <row r="69" spans="1:26" ht="12.75" customHeight="1">
      <c r="A69" s="54"/>
      <c r="B69" s="54"/>
      <c r="C69" s="54"/>
      <c r="D69" s="57" t="str">
        <f>INDEX({"Sunday","Monday","Tuesday","Wednesday","Thursday","Friday","Saturday"},WEEKDAY(D67))</f>
        <v>Saturday</v>
      </c>
      <c r="E69" s="57"/>
      <c r="F69" s="57"/>
      <c r="G69" s="6"/>
      <c r="H69" s="48" t="str">
        <f>IF(WEEKDAY(H67,1)=$I$4,H67,"")</f>
        <v/>
      </c>
      <c r="I69" s="48">
        <f>IF(H69="",IF(WEEKDAY(H67,1)=MOD($I$4,7)+1,H67,""),H69+1)</f>
        <v>42401</v>
      </c>
      <c r="J69" s="48">
        <f>IF(I69="",IF(WEEKDAY(H67,1)=MOD($I$4+1,7)+1,H67,""),I69+1)</f>
        <v>42402</v>
      </c>
      <c r="K69" s="48">
        <f>IF(J69="",IF(WEEKDAY(H67,1)=MOD($I$4+2,7)+1,H67,""),J69+1)</f>
        <v>42403</v>
      </c>
      <c r="L69" s="48">
        <f>IF(K69="",IF(WEEKDAY(H67,1)=MOD($I$4+3,7)+1,H67,""),K69+1)</f>
        <v>42404</v>
      </c>
      <c r="M69" s="48">
        <f>IF(L69="",IF(WEEKDAY(H67,1)=MOD($I$4+4,7)+1,H67,""),L69+1)</f>
        <v>42405</v>
      </c>
      <c r="N69" s="48">
        <f>IF(M69="",IF(WEEKDAY(H67,1)=MOD($I$4+5,7)+1,H67,""),M69+1)</f>
        <v>42406</v>
      </c>
      <c r="O69" s="49"/>
      <c r="P69" s="48" t="str">
        <f>IF(WEEKDAY(P67,1)=$I$4,P67,"")</f>
        <v/>
      </c>
      <c r="Q69" s="48" t="str">
        <f>IF(P69="",IF(WEEKDAY(P67,1)=MOD($I$4,7)+1,P67,""),P69+1)</f>
        <v/>
      </c>
      <c r="R69" s="48">
        <f>IF(Q69="",IF(WEEKDAY(P67,1)=MOD($I$4+1,7)+1,P67,""),Q69+1)</f>
        <v>42430</v>
      </c>
      <c r="S69" s="48">
        <f>IF(R69="",IF(WEEKDAY(P67,1)=MOD($I$4+2,7)+1,P67,""),R69+1)</f>
        <v>42431</v>
      </c>
      <c r="T69" s="48">
        <f>IF(S69="",IF(WEEKDAY(P67,1)=MOD($I$4+3,7)+1,P67,""),S69+1)</f>
        <v>42432</v>
      </c>
      <c r="U69" s="48">
        <f>IF(T69="",IF(WEEKDAY(P67,1)=MOD($I$4+4,7)+1,P67,""),T69+1)</f>
        <v>42433</v>
      </c>
      <c r="V69" s="48">
        <f>IF(U69="",IF(WEEKDAY(P67,1)=MOD($I$4+5,7)+1,P67,""),U69+1)</f>
        <v>42434</v>
      </c>
      <c r="W69" s="76"/>
      <c r="X69" s="76"/>
      <c r="Y69" s="76"/>
      <c r="Z69" s="76"/>
    </row>
    <row r="70" spans="1:26" ht="12.75" customHeight="1">
      <c r="A70" s="55"/>
      <c r="B70" s="55"/>
      <c r="C70" s="55"/>
      <c r="D70" s="58"/>
      <c r="E70" s="58"/>
      <c r="F70" s="58"/>
      <c r="G70" s="6"/>
      <c r="H70" s="48">
        <f>IF(N69="","",IF(MONTH(N69+1)&lt;&gt;MONTH(N69),"",N69+1))</f>
        <v>42407</v>
      </c>
      <c r="I70" s="48">
        <f>IF(H70="","",IF(MONTH(H70+1)&lt;&gt;MONTH(H70),"",H70+1))</f>
        <v>42408</v>
      </c>
      <c r="J70" s="48">
        <f aca="true" t="shared" si="8" ref="J70:K74">IF(I70="","",IF(MONTH(I70+1)&lt;&gt;MONTH(I70),"",I70+1))</f>
        <v>42409</v>
      </c>
      <c r="K70" s="48">
        <f>IF(J70="","",IF(MONTH(J70+1)&lt;&gt;MONTH(J70),"",J70+1))</f>
        <v>42410</v>
      </c>
      <c r="L70" s="48">
        <f aca="true" t="shared" si="9" ref="L70:N74">IF(K70="","",IF(MONTH(K70+1)&lt;&gt;MONTH(K70),"",K70+1))</f>
        <v>42411</v>
      </c>
      <c r="M70" s="48">
        <f t="shared" si="9"/>
        <v>42412</v>
      </c>
      <c r="N70" s="48">
        <f t="shared" si="9"/>
        <v>42413</v>
      </c>
      <c r="O70" s="9"/>
      <c r="P70" s="48">
        <f>IF(V69="","",IF(MONTH(V69+1)&lt;&gt;MONTH(V69),"",V69+1))</f>
        <v>42435</v>
      </c>
      <c r="Q70" s="48">
        <f>IF(P70="","",IF(MONTH(P70+1)&lt;&gt;MONTH(P70),"",P70+1))</f>
        <v>42436</v>
      </c>
      <c r="R70" s="48">
        <f aca="true" t="shared" si="10" ref="R70:S74">IF(Q70="","",IF(MONTH(Q70+1)&lt;&gt;MONTH(Q70),"",Q70+1))</f>
        <v>42437</v>
      </c>
      <c r="S70" s="48">
        <f>IF(R70="","",IF(MONTH(R70+1)&lt;&gt;MONTH(R70),"",R70+1))</f>
        <v>42438</v>
      </c>
      <c r="T70" s="48">
        <f aca="true" t="shared" si="11" ref="T70:V74">IF(S70="","",IF(MONTH(S70+1)&lt;&gt;MONTH(S70),"",S70+1))</f>
        <v>42439</v>
      </c>
      <c r="U70" s="48">
        <f t="shared" si="11"/>
        <v>42440</v>
      </c>
      <c r="V70" s="48">
        <f t="shared" si="11"/>
        <v>42441</v>
      </c>
      <c r="W70" s="76"/>
      <c r="X70" s="76"/>
      <c r="Y70" s="76"/>
      <c r="Z70" s="76"/>
    </row>
    <row r="71" spans="1:26" ht="12.75" customHeight="1">
      <c r="A71" s="71" t="str">
        <f>IF(ISERROR(MATCH(D67,arr_holidaydate,0)),"",INDEX(arr_holiday,MATCH(D67,arr_holidaydate,0)))</f>
        <v/>
      </c>
      <c r="B71" s="71"/>
      <c r="C71" s="71"/>
      <c r="D71" s="71"/>
      <c r="E71" s="61" t="str">
        <f>"W"&amp;TEXT(1+INT((D67-DATE(YEAR(D67+4-WEEKDAY(D67+6)),1,5)+WEEKDAY(DATE(YEAR(D67+4-WEEKDAY(D67+6)),1,3)))/7),"00")&amp;"-"&amp;WEEKDAY(D67,2)</f>
        <v>W08-6</v>
      </c>
      <c r="F71" s="61"/>
      <c r="H71" s="48">
        <f aca="true" t="shared" si="12" ref="H71:H74">IF(N70="","",IF(MONTH(N70+1)&lt;&gt;MONTH(N70),"",N70+1))</f>
        <v>42414</v>
      </c>
      <c r="I71" s="48">
        <f aca="true" t="shared" si="13" ref="I71:I74">IF(H71="","",IF(MONTH(H71+1)&lt;&gt;MONTH(H71),"",H71+1))</f>
        <v>42415</v>
      </c>
      <c r="J71" s="48">
        <f t="shared" si="8"/>
        <v>42416</v>
      </c>
      <c r="K71" s="48">
        <f t="shared" si="8"/>
        <v>42417</v>
      </c>
      <c r="L71" s="48">
        <f t="shared" si="9"/>
        <v>42418</v>
      </c>
      <c r="M71" s="48">
        <f t="shared" si="9"/>
        <v>42419</v>
      </c>
      <c r="N71" s="48">
        <f t="shared" si="9"/>
        <v>42420</v>
      </c>
      <c r="O71" s="9"/>
      <c r="P71" s="48">
        <f aca="true" t="shared" si="14" ref="P71:P74">IF(V70="","",IF(MONTH(V70+1)&lt;&gt;MONTH(V70),"",V70+1))</f>
        <v>42442</v>
      </c>
      <c r="Q71" s="48">
        <f aca="true" t="shared" si="15" ref="Q71:Q74">IF(P71="","",IF(MONTH(P71+1)&lt;&gt;MONTH(P71),"",P71+1))</f>
        <v>42443</v>
      </c>
      <c r="R71" s="48">
        <f t="shared" si="10"/>
        <v>42444</v>
      </c>
      <c r="S71" s="48">
        <f t="shared" si="10"/>
        <v>42445</v>
      </c>
      <c r="T71" s="48">
        <f t="shared" si="11"/>
        <v>42446</v>
      </c>
      <c r="U71" s="48">
        <f t="shared" si="11"/>
        <v>42447</v>
      </c>
      <c r="V71" s="48">
        <f t="shared" si="11"/>
        <v>42448</v>
      </c>
      <c r="W71" s="76"/>
      <c r="X71" s="76"/>
      <c r="Y71" s="76"/>
      <c r="Z71" s="76"/>
    </row>
    <row r="72" spans="1:26" ht="12.75">
      <c r="A72" s="71" t="str">
        <f ca="1">IF(ISERROR(OFFSET(arr_holidaydate,-1+MATCH(D67,arr_holidaydate,0)+MATCH(D67,OFFSET(arr_holidaydate,MATCH(D67,arr_holidaydate,0),0,1000,1),0),-5,1,1)),"",OFFSET(arr_holidaydate,-1+MATCH(D67,arr_holidaydate,0)+MATCH(D67,OFFSET(arr_holidaydate,MATCH(D67,arr_holidaydate,0),0,1000,1),0),-5,1,1))</f>
        <v/>
      </c>
      <c r="B72" s="71"/>
      <c r="C72" s="71"/>
      <c r="D72" s="71"/>
      <c r="H72" s="48">
        <f t="shared" si="12"/>
        <v>42421</v>
      </c>
      <c r="I72" s="48">
        <f t="shared" si="13"/>
        <v>42422</v>
      </c>
      <c r="J72" s="48">
        <f t="shared" si="8"/>
        <v>42423</v>
      </c>
      <c r="K72" s="48">
        <f t="shared" si="8"/>
        <v>42424</v>
      </c>
      <c r="L72" s="48">
        <f t="shared" si="9"/>
        <v>42425</v>
      </c>
      <c r="M72" s="48">
        <f t="shared" si="9"/>
        <v>42426</v>
      </c>
      <c r="N72" s="48">
        <f t="shared" si="9"/>
        <v>42427</v>
      </c>
      <c r="O72" s="9"/>
      <c r="P72" s="48">
        <f t="shared" si="14"/>
        <v>42449</v>
      </c>
      <c r="Q72" s="48">
        <f t="shared" si="15"/>
        <v>42450</v>
      </c>
      <c r="R72" s="48">
        <f t="shared" si="10"/>
        <v>42451</v>
      </c>
      <c r="S72" s="48">
        <f t="shared" si="10"/>
        <v>42452</v>
      </c>
      <c r="T72" s="48">
        <f t="shared" si="11"/>
        <v>42453</v>
      </c>
      <c r="U72" s="48">
        <f t="shared" si="11"/>
        <v>42454</v>
      </c>
      <c r="V72" s="48">
        <f t="shared" si="11"/>
        <v>42455</v>
      </c>
      <c r="W72" s="76"/>
      <c r="X72" s="76"/>
      <c r="Y72" s="76"/>
      <c r="Z72" s="76"/>
    </row>
    <row r="73" spans="1:26" ht="12.75">
      <c r="A73" s="71" t="str">
        <f ca="1">IF(ISERROR(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,"",OFFSET(arr_holidaydate,-1+MATCH(D67,arr_holidaydate,0)+MATCH(D67,OFFSET(arr_holidaydate,MATCH(D67,arr_holidaydate,0),0,1000,1),0)+MATCH(D67,OFFSET(arr_holidaydate,MATCH(D67,arr_holidaydate,0)+MATCH(D67,OFFSET(arr_holidaydate,MATCH(D67,arr_holidaydate,0),0,1000,1),0),0,1000,1),0),-5,1,1))</f>
        <v/>
      </c>
      <c r="B73" s="71"/>
      <c r="C73" s="71"/>
      <c r="D73" s="71"/>
      <c r="H73" s="48">
        <f t="shared" si="12"/>
        <v>42428</v>
      </c>
      <c r="I73" s="48">
        <f t="shared" si="13"/>
        <v>42429</v>
      </c>
      <c r="J73" s="48" t="str">
        <f t="shared" si="8"/>
        <v/>
      </c>
      <c r="K73" s="48" t="str">
        <f t="shared" si="8"/>
        <v/>
      </c>
      <c r="L73" s="48" t="str">
        <f t="shared" si="9"/>
        <v/>
      </c>
      <c r="M73" s="48" t="str">
        <f t="shared" si="9"/>
        <v/>
      </c>
      <c r="N73" s="48" t="str">
        <f t="shared" si="9"/>
        <v/>
      </c>
      <c r="O73" s="9"/>
      <c r="P73" s="48">
        <f t="shared" si="14"/>
        <v>42456</v>
      </c>
      <c r="Q73" s="48">
        <f t="shared" si="15"/>
        <v>42457</v>
      </c>
      <c r="R73" s="48">
        <f t="shared" si="10"/>
        <v>42458</v>
      </c>
      <c r="S73" s="48">
        <f t="shared" si="10"/>
        <v>42459</v>
      </c>
      <c r="T73" s="48">
        <f t="shared" si="11"/>
        <v>42460</v>
      </c>
      <c r="U73" s="48" t="str">
        <f t="shared" si="11"/>
        <v/>
      </c>
      <c r="V73" s="48" t="str">
        <f t="shared" si="11"/>
        <v/>
      </c>
      <c r="W73" s="76"/>
      <c r="X73" s="76"/>
      <c r="Y73" s="76"/>
      <c r="Z73" s="76"/>
    </row>
    <row r="74" spans="1:26" ht="12.75">
      <c r="A74" s="7"/>
      <c r="H74" s="48" t="str">
        <f t="shared" si="12"/>
        <v/>
      </c>
      <c r="I74" s="48" t="str">
        <f t="shared" si="13"/>
        <v/>
      </c>
      <c r="J74" s="48" t="str">
        <f t="shared" si="8"/>
        <v/>
      </c>
      <c r="K74" s="48" t="str">
        <f t="shared" si="8"/>
        <v/>
      </c>
      <c r="L74" s="48" t="str">
        <f t="shared" si="9"/>
        <v/>
      </c>
      <c r="M74" s="48" t="str">
        <f t="shared" si="9"/>
        <v/>
      </c>
      <c r="N74" s="48" t="str">
        <f t="shared" si="9"/>
        <v/>
      </c>
      <c r="O74" s="9"/>
      <c r="P74" s="48" t="str">
        <f t="shared" si="14"/>
        <v/>
      </c>
      <c r="Q74" s="48" t="str">
        <f t="shared" si="15"/>
        <v/>
      </c>
      <c r="R74" s="48" t="str">
        <f t="shared" si="10"/>
        <v/>
      </c>
      <c r="S74" s="48" t="str">
        <f t="shared" si="10"/>
        <v/>
      </c>
      <c r="T74" s="48" t="str">
        <f t="shared" si="11"/>
        <v/>
      </c>
      <c r="U74" s="48" t="str">
        <f t="shared" si="11"/>
        <v/>
      </c>
      <c r="V74" s="48" t="str">
        <f t="shared" si="11"/>
        <v/>
      </c>
      <c r="W74" s="76"/>
      <c r="X74" s="76"/>
      <c r="Y74" s="76"/>
      <c r="Z74" s="76"/>
    </row>
    <row r="75" spans="1:26" ht="14.1" customHeight="1">
      <c r="A75" s="53" t="s">
        <v>69</v>
      </c>
      <c r="B75" s="53"/>
      <c r="C75" s="53"/>
      <c r="D75" s="53"/>
      <c r="E75" s="9"/>
      <c r="F75" s="33"/>
      <c r="G75" s="33"/>
      <c r="H75" s="33" t="s">
        <v>44</v>
      </c>
      <c r="I75" s="33"/>
      <c r="J75" s="33"/>
      <c r="K75" s="33"/>
      <c r="L75" s="33"/>
      <c r="M75" s="33"/>
      <c r="N75" s="33"/>
      <c r="O75" s="26"/>
      <c r="P75" s="53" t="s">
        <v>7</v>
      </c>
      <c r="Q75" s="53"/>
      <c r="R75" s="53"/>
      <c r="S75" s="53"/>
      <c r="T75" s="53"/>
      <c r="U75" s="53"/>
      <c r="V75" s="53"/>
      <c r="W75" s="76"/>
      <c r="X75" s="76"/>
      <c r="Y75" s="76"/>
      <c r="Z75" s="76"/>
    </row>
    <row r="76" spans="1:26" ht="12.75" customHeight="1">
      <c r="A76" s="70" t="str">
        <f>IF(ISERROR(X68)," - "," - "&amp;X68)</f>
        <v xml:space="preserve"> - </v>
      </c>
      <c r="B76" s="70"/>
      <c r="C76" s="70"/>
      <c r="D76" s="70"/>
      <c r="F76" s="59">
        <v>7</v>
      </c>
      <c r="G76" s="27" t="s">
        <v>48</v>
      </c>
      <c r="H76" s="14"/>
      <c r="I76" s="14"/>
      <c r="J76" s="14"/>
      <c r="K76" s="14"/>
      <c r="L76" s="14"/>
      <c r="M76" s="14"/>
      <c r="N76" s="14"/>
      <c r="O76" s="12"/>
      <c r="P76" s="14"/>
      <c r="Q76" s="14"/>
      <c r="R76" s="14"/>
      <c r="S76" s="14"/>
      <c r="T76" s="14"/>
      <c r="U76" s="14"/>
      <c r="V76" s="14"/>
      <c r="W76" s="76"/>
      <c r="X76" s="76"/>
      <c r="Y76" s="76"/>
      <c r="Z76" s="76"/>
    </row>
    <row r="77" spans="1:26" ht="12.75" customHeight="1">
      <c r="A77" s="70" t="str">
        <f aca="true" t="shared" si="16" ref="A77:A85">IF(ISERROR(X69)," - "," - "&amp;X69)</f>
        <v xml:space="preserve"> - </v>
      </c>
      <c r="B77" s="70"/>
      <c r="C77" s="70"/>
      <c r="D77" s="70"/>
      <c r="F77" s="60"/>
      <c r="G77" s="28" t="s">
        <v>45</v>
      </c>
      <c r="H77" s="15"/>
      <c r="I77" s="15"/>
      <c r="J77" s="15"/>
      <c r="K77" s="15"/>
      <c r="L77" s="15"/>
      <c r="M77" s="15"/>
      <c r="N77" s="15"/>
      <c r="O77" s="12"/>
      <c r="P77" s="16"/>
      <c r="Q77" s="16"/>
      <c r="R77" s="16"/>
      <c r="S77" s="16"/>
      <c r="T77" s="16"/>
      <c r="U77" s="16"/>
      <c r="V77" s="16"/>
      <c r="W77" s="76"/>
      <c r="X77" s="76"/>
      <c r="Y77" s="76"/>
      <c r="Z77" s="76"/>
    </row>
    <row r="78" spans="1:26" ht="12.75" customHeight="1">
      <c r="A78" s="70" t="str">
        <f t="shared" si="16"/>
        <v xml:space="preserve"> - </v>
      </c>
      <c r="B78" s="70"/>
      <c r="C78" s="70"/>
      <c r="D78" s="70"/>
      <c r="F78" s="59">
        <f>IF(F76=12,1,F76+1)</f>
        <v>8</v>
      </c>
      <c r="G78" s="27" t="s">
        <v>48</v>
      </c>
      <c r="H78" s="14"/>
      <c r="I78" s="14"/>
      <c r="J78" s="14"/>
      <c r="K78" s="14"/>
      <c r="L78" s="14"/>
      <c r="M78" s="14"/>
      <c r="N78" s="14"/>
      <c r="O78" s="12"/>
      <c r="P78" s="16"/>
      <c r="Q78" s="16"/>
      <c r="R78" s="16"/>
      <c r="S78" s="16"/>
      <c r="T78" s="16"/>
      <c r="U78" s="16"/>
      <c r="V78" s="16"/>
      <c r="W78" s="76"/>
      <c r="X78" s="76"/>
      <c r="Y78" s="76"/>
      <c r="Z78" s="76"/>
    </row>
    <row r="79" spans="1:26" ht="12.75" customHeight="1">
      <c r="A79" s="70" t="str">
        <f t="shared" si="16"/>
        <v xml:space="preserve"> - </v>
      </c>
      <c r="B79" s="70"/>
      <c r="C79" s="70"/>
      <c r="D79" s="70"/>
      <c r="F79" s="59"/>
      <c r="G79" s="29" t="s">
        <v>46</v>
      </c>
      <c r="H79" s="16"/>
      <c r="I79" s="16"/>
      <c r="J79" s="16"/>
      <c r="K79" s="16"/>
      <c r="L79" s="16"/>
      <c r="M79" s="16"/>
      <c r="N79" s="16"/>
      <c r="O79" s="12"/>
      <c r="P79" s="16"/>
      <c r="Q79" s="16"/>
      <c r="R79" s="16"/>
      <c r="S79" s="16"/>
      <c r="T79" s="16"/>
      <c r="U79" s="16"/>
      <c r="V79" s="16"/>
      <c r="W79" s="76"/>
      <c r="X79" s="76"/>
      <c r="Y79" s="76"/>
      <c r="Z79" s="76"/>
    </row>
    <row r="80" spans="1:26" ht="12.75" customHeight="1">
      <c r="A80" s="70" t="str">
        <f t="shared" si="16"/>
        <v xml:space="preserve"> - </v>
      </c>
      <c r="B80" s="70"/>
      <c r="C80" s="70"/>
      <c r="D80" s="70"/>
      <c r="F80" s="67"/>
      <c r="G80" s="29" t="s">
        <v>45</v>
      </c>
      <c r="H80" s="16"/>
      <c r="I80" s="16"/>
      <c r="J80" s="16"/>
      <c r="K80" s="16"/>
      <c r="L80" s="16"/>
      <c r="M80" s="16"/>
      <c r="N80" s="16"/>
      <c r="O80" s="12"/>
      <c r="P80" s="16"/>
      <c r="Q80" s="16"/>
      <c r="R80" s="16"/>
      <c r="S80" s="16"/>
      <c r="T80" s="16"/>
      <c r="U80" s="16"/>
      <c r="V80" s="16"/>
      <c r="W80" s="76"/>
      <c r="X80" s="76"/>
      <c r="Y80" s="76"/>
      <c r="Z80" s="76"/>
    </row>
    <row r="81" spans="1:26" ht="12.75" customHeight="1">
      <c r="A81" s="70" t="str">
        <f t="shared" si="16"/>
        <v xml:space="preserve"> - </v>
      </c>
      <c r="B81" s="70"/>
      <c r="C81" s="70"/>
      <c r="D81" s="70"/>
      <c r="F81" s="67"/>
      <c r="G81" s="30" t="s">
        <v>47</v>
      </c>
      <c r="H81" s="17"/>
      <c r="I81" s="17"/>
      <c r="J81" s="17"/>
      <c r="K81" s="17"/>
      <c r="L81" s="17"/>
      <c r="M81" s="17"/>
      <c r="N81" s="17"/>
      <c r="O81" s="12"/>
      <c r="P81" s="16"/>
      <c r="Q81" s="16"/>
      <c r="R81" s="16"/>
      <c r="S81" s="16"/>
      <c r="T81" s="16"/>
      <c r="U81" s="16"/>
      <c r="V81" s="16"/>
      <c r="W81" s="76"/>
      <c r="X81" s="76"/>
      <c r="Y81" s="76"/>
      <c r="Z81" s="76"/>
    </row>
    <row r="82" spans="1:22" ht="12.75" customHeight="1">
      <c r="A82" s="70" t="str">
        <f t="shared" si="16"/>
        <v xml:space="preserve"> - </v>
      </c>
      <c r="B82" s="70"/>
      <c r="C82" s="70"/>
      <c r="D82" s="70"/>
      <c r="F82" s="69">
        <f>IF(F78=12,1,F78+1)</f>
        <v>9</v>
      </c>
      <c r="G82" s="31" t="s">
        <v>48</v>
      </c>
      <c r="H82" s="18"/>
      <c r="I82" s="18"/>
      <c r="J82" s="18"/>
      <c r="K82" s="18"/>
      <c r="L82" s="18"/>
      <c r="M82" s="18"/>
      <c r="N82" s="18"/>
      <c r="O82" s="12"/>
      <c r="P82" s="16"/>
      <c r="Q82" s="16"/>
      <c r="R82" s="16"/>
      <c r="S82" s="16"/>
      <c r="T82" s="16"/>
      <c r="U82" s="16"/>
      <c r="V82" s="16"/>
    </row>
    <row r="83" spans="1:22" ht="12.75" customHeight="1">
      <c r="A83" s="70" t="str">
        <f t="shared" si="16"/>
        <v xml:space="preserve"> - </v>
      </c>
      <c r="B83" s="70"/>
      <c r="C83" s="70"/>
      <c r="D83" s="70"/>
      <c r="F83" s="59"/>
      <c r="G83" s="29" t="s">
        <v>46</v>
      </c>
      <c r="H83" s="16"/>
      <c r="I83" s="16"/>
      <c r="J83" s="16"/>
      <c r="K83" s="16"/>
      <c r="L83" s="16"/>
      <c r="M83" s="16"/>
      <c r="N83" s="16"/>
      <c r="O83" s="12"/>
      <c r="P83" s="16"/>
      <c r="Q83" s="16"/>
      <c r="R83" s="16"/>
      <c r="S83" s="16"/>
      <c r="T83" s="16"/>
      <c r="U83" s="16"/>
      <c r="V83" s="16"/>
    </row>
    <row r="84" spans="1:22" ht="12.75" customHeight="1">
      <c r="A84" s="70" t="str">
        <f t="shared" si="16"/>
        <v xml:space="preserve"> - </v>
      </c>
      <c r="B84" s="70"/>
      <c r="C84" s="70"/>
      <c r="D84" s="70"/>
      <c r="F84" s="67"/>
      <c r="G84" s="29" t="s">
        <v>45</v>
      </c>
      <c r="H84" s="16"/>
      <c r="I84" s="16"/>
      <c r="J84" s="16"/>
      <c r="K84" s="16"/>
      <c r="L84" s="16"/>
      <c r="M84" s="16"/>
      <c r="N84" s="16"/>
      <c r="O84" s="12"/>
      <c r="P84" s="16"/>
      <c r="Q84" s="16"/>
      <c r="R84" s="16"/>
      <c r="S84" s="16"/>
      <c r="T84" s="16"/>
      <c r="U84" s="16"/>
      <c r="V84" s="16"/>
    </row>
    <row r="85" spans="1:22" ht="12.75" customHeight="1">
      <c r="A85" s="70" t="str">
        <f t="shared" si="16"/>
        <v xml:space="preserve"> - </v>
      </c>
      <c r="B85" s="70"/>
      <c r="C85" s="70"/>
      <c r="D85" s="70"/>
      <c r="F85" s="68"/>
      <c r="G85" s="32" t="s">
        <v>47</v>
      </c>
      <c r="H85" s="19"/>
      <c r="I85" s="19"/>
      <c r="J85" s="19"/>
      <c r="K85" s="19"/>
      <c r="L85" s="19"/>
      <c r="M85" s="19"/>
      <c r="N85" s="19"/>
      <c r="O85" s="12"/>
      <c r="P85" s="16"/>
      <c r="Q85" s="16"/>
      <c r="R85" s="16"/>
      <c r="S85" s="16"/>
      <c r="T85" s="16"/>
      <c r="U85" s="16"/>
      <c r="V85" s="16"/>
    </row>
    <row r="86" spans="1:22" ht="12.75" customHeight="1">
      <c r="A86" s="12"/>
      <c r="B86" s="12"/>
      <c r="C86" s="12"/>
      <c r="D86" s="12"/>
      <c r="F86" s="69">
        <f>IF(F82=12,1,F82+1)</f>
        <v>10</v>
      </c>
      <c r="G86" s="31" t="s">
        <v>48</v>
      </c>
      <c r="H86" s="18"/>
      <c r="I86" s="18"/>
      <c r="J86" s="18"/>
      <c r="K86" s="18"/>
      <c r="L86" s="18"/>
      <c r="M86" s="18"/>
      <c r="N86" s="18"/>
      <c r="O86" s="12"/>
      <c r="P86" s="16"/>
      <c r="Q86" s="16"/>
      <c r="R86" s="16"/>
      <c r="S86" s="16"/>
      <c r="T86" s="16"/>
      <c r="U86" s="16"/>
      <c r="V86" s="16"/>
    </row>
    <row r="87" spans="1:22" ht="12.75" customHeight="1">
      <c r="A87" s="34" t="s">
        <v>39</v>
      </c>
      <c r="B87" s="35" t="s">
        <v>38</v>
      </c>
      <c r="C87" s="73" t="s">
        <v>40</v>
      </c>
      <c r="D87" s="73"/>
      <c r="F87" s="59"/>
      <c r="G87" s="29" t="s">
        <v>46</v>
      </c>
      <c r="H87" s="16"/>
      <c r="I87" s="16"/>
      <c r="J87" s="16"/>
      <c r="K87" s="16"/>
      <c r="L87" s="16"/>
      <c r="M87" s="16"/>
      <c r="N87" s="16"/>
      <c r="O87" s="12"/>
      <c r="P87" s="16"/>
      <c r="Q87" s="16"/>
      <c r="R87" s="16"/>
      <c r="S87" s="16"/>
      <c r="T87" s="16"/>
      <c r="U87" s="16"/>
      <c r="V87" s="16"/>
    </row>
    <row r="88" spans="1:22" ht="12.75" customHeight="1">
      <c r="A88" s="20"/>
      <c r="B88" s="21"/>
      <c r="C88" s="22"/>
      <c r="D88" s="23"/>
      <c r="F88" s="67"/>
      <c r="G88" s="29" t="s">
        <v>45</v>
      </c>
      <c r="H88" s="16"/>
      <c r="I88" s="16"/>
      <c r="J88" s="16"/>
      <c r="K88" s="16"/>
      <c r="L88" s="16"/>
      <c r="M88" s="16"/>
      <c r="N88" s="16"/>
      <c r="O88" s="12"/>
      <c r="P88" s="16"/>
      <c r="Q88" s="16"/>
      <c r="R88" s="16"/>
      <c r="S88" s="16"/>
      <c r="T88" s="16"/>
      <c r="U88" s="16"/>
      <c r="V88" s="16"/>
    </row>
    <row r="89" spans="1:22" ht="12.75" customHeight="1">
      <c r="A89" s="20"/>
      <c r="B89" s="21"/>
      <c r="C89" s="24"/>
      <c r="D89" s="25"/>
      <c r="F89" s="68"/>
      <c r="G89" s="32" t="s">
        <v>47</v>
      </c>
      <c r="H89" s="19"/>
      <c r="I89" s="19"/>
      <c r="J89" s="19"/>
      <c r="K89" s="19"/>
      <c r="L89" s="19"/>
      <c r="M89" s="19"/>
      <c r="N89" s="19"/>
      <c r="O89" s="12"/>
      <c r="P89" s="16"/>
      <c r="Q89" s="16"/>
      <c r="R89" s="16"/>
      <c r="S89" s="16"/>
      <c r="T89" s="16"/>
      <c r="U89" s="16"/>
      <c r="V89" s="16"/>
    </row>
    <row r="90" spans="1:22" ht="12.75" customHeight="1">
      <c r="A90" s="20"/>
      <c r="B90" s="21"/>
      <c r="C90" s="24"/>
      <c r="D90" s="25"/>
      <c r="F90" s="69">
        <f>IF(F86=12,1,F86+1)</f>
        <v>11</v>
      </c>
      <c r="G90" s="31" t="s">
        <v>48</v>
      </c>
      <c r="H90" s="18"/>
      <c r="I90" s="18"/>
      <c r="J90" s="18"/>
      <c r="K90" s="18"/>
      <c r="L90" s="18"/>
      <c r="M90" s="18"/>
      <c r="N90" s="18"/>
      <c r="O90" s="12"/>
      <c r="P90" s="16"/>
      <c r="Q90" s="16"/>
      <c r="R90" s="16"/>
      <c r="S90" s="16"/>
      <c r="T90" s="16"/>
      <c r="U90" s="16"/>
      <c r="V90" s="16"/>
    </row>
    <row r="91" spans="1:22" ht="12.75" customHeight="1">
      <c r="A91" s="20"/>
      <c r="B91" s="21"/>
      <c r="C91" s="24"/>
      <c r="D91" s="25"/>
      <c r="F91" s="59"/>
      <c r="G91" s="29" t="s">
        <v>46</v>
      </c>
      <c r="H91" s="16"/>
      <c r="I91" s="16"/>
      <c r="J91" s="16"/>
      <c r="K91" s="16"/>
      <c r="L91" s="16"/>
      <c r="M91" s="16"/>
      <c r="N91" s="16"/>
      <c r="O91" s="12"/>
      <c r="P91" s="16"/>
      <c r="Q91" s="16"/>
      <c r="R91" s="16"/>
      <c r="S91" s="16"/>
      <c r="T91" s="16"/>
      <c r="U91" s="16"/>
      <c r="V91" s="16"/>
    </row>
    <row r="92" spans="1:22" ht="12.75" customHeight="1">
      <c r="A92" s="20"/>
      <c r="B92" s="21"/>
      <c r="C92" s="24"/>
      <c r="D92" s="25"/>
      <c r="F92" s="67"/>
      <c r="G92" s="29" t="s">
        <v>45</v>
      </c>
      <c r="H92" s="16"/>
      <c r="I92" s="16"/>
      <c r="J92" s="16"/>
      <c r="K92" s="16"/>
      <c r="L92" s="16"/>
      <c r="M92" s="16"/>
      <c r="N92" s="16"/>
      <c r="O92" s="12"/>
      <c r="P92" s="16"/>
      <c r="Q92" s="16"/>
      <c r="R92" s="16"/>
      <c r="S92" s="16"/>
      <c r="T92" s="16"/>
      <c r="U92" s="16"/>
      <c r="V92" s="16"/>
    </row>
    <row r="93" spans="1:22" ht="12.75" customHeight="1">
      <c r="A93" s="20"/>
      <c r="B93" s="21"/>
      <c r="C93" s="24"/>
      <c r="D93" s="25"/>
      <c r="F93" s="68"/>
      <c r="G93" s="32" t="s">
        <v>47</v>
      </c>
      <c r="H93" s="19"/>
      <c r="I93" s="19"/>
      <c r="J93" s="19"/>
      <c r="K93" s="19"/>
      <c r="L93" s="19"/>
      <c r="M93" s="19"/>
      <c r="N93" s="19"/>
      <c r="O93" s="12"/>
      <c r="P93" s="16"/>
      <c r="Q93" s="16"/>
      <c r="R93" s="16"/>
      <c r="S93" s="16"/>
      <c r="T93" s="16"/>
      <c r="U93" s="16"/>
      <c r="V93" s="16"/>
    </row>
    <row r="94" spans="1:22" ht="12.75" customHeight="1">
      <c r="A94" s="20"/>
      <c r="B94" s="21"/>
      <c r="C94" s="24"/>
      <c r="D94" s="25"/>
      <c r="F94" s="69">
        <f>IF(F90=12,1,F90+1)</f>
        <v>12</v>
      </c>
      <c r="G94" s="31" t="s">
        <v>48</v>
      </c>
      <c r="H94" s="18"/>
      <c r="I94" s="18"/>
      <c r="J94" s="18"/>
      <c r="K94" s="18"/>
      <c r="L94" s="18"/>
      <c r="M94" s="18"/>
      <c r="N94" s="18"/>
      <c r="O94" s="12"/>
      <c r="P94" s="16"/>
      <c r="Q94" s="16"/>
      <c r="R94" s="16"/>
      <c r="S94" s="16"/>
      <c r="T94" s="16"/>
      <c r="U94" s="16"/>
      <c r="V94" s="16"/>
    </row>
    <row r="95" spans="1:22" ht="12.75" customHeight="1">
      <c r="A95" s="20"/>
      <c r="B95" s="21"/>
      <c r="C95" s="24"/>
      <c r="D95" s="25"/>
      <c r="F95" s="59"/>
      <c r="G95" s="29" t="s">
        <v>46</v>
      </c>
      <c r="H95" s="16"/>
      <c r="I95" s="16"/>
      <c r="J95" s="16"/>
      <c r="K95" s="16"/>
      <c r="L95" s="16"/>
      <c r="M95" s="16"/>
      <c r="N95" s="16"/>
      <c r="O95" s="12"/>
      <c r="P95" s="16"/>
      <c r="Q95" s="16"/>
      <c r="R95" s="16"/>
      <c r="S95" s="16"/>
      <c r="T95" s="16"/>
      <c r="U95" s="16"/>
      <c r="V95" s="16"/>
    </row>
    <row r="96" spans="1:22" ht="12.75" customHeight="1">
      <c r="A96" s="20"/>
      <c r="B96" s="21"/>
      <c r="C96" s="24"/>
      <c r="D96" s="25"/>
      <c r="F96" s="67"/>
      <c r="G96" s="29" t="s">
        <v>45</v>
      </c>
      <c r="H96" s="16"/>
      <c r="I96" s="16"/>
      <c r="J96" s="16"/>
      <c r="K96" s="16"/>
      <c r="L96" s="16"/>
      <c r="M96" s="16"/>
      <c r="N96" s="16"/>
      <c r="O96" s="12"/>
      <c r="P96" s="16"/>
      <c r="Q96" s="16"/>
      <c r="R96" s="16"/>
      <c r="S96" s="16"/>
      <c r="T96" s="16"/>
      <c r="U96" s="16"/>
      <c r="V96" s="16"/>
    </row>
    <row r="97" spans="1:22" ht="12.75" customHeight="1">
      <c r="A97" s="20"/>
      <c r="B97" s="21"/>
      <c r="C97" s="24"/>
      <c r="D97" s="25"/>
      <c r="F97" s="68"/>
      <c r="G97" s="32" t="s">
        <v>47</v>
      </c>
      <c r="H97" s="19"/>
      <c r="I97" s="19"/>
      <c r="J97" s="19"/>
      <c r="K97" s="19"/>
      <c r="L97" s="19"/>
      <c r="M97" s="19"/>
      <c r="N97" s="19"/>
      <c r="O97" s="12"/>
      <c r="P97" s="16"/>
      <c r="Q97" s="16"/>
      <c r="R97" s="16"/>
      <c r="S97" s="16"/>
      <c r="T97" s="16"/>
      <c r="U97" s="16"/>
      <c r="V97" s="16"/>
    </row>
    <row r="98" spans="1:22" ht="12.75" customHeight="1">
      <c r="A98" s="20"/>
      <c r="B98" s="21"/>
      <c r="C98" s="24"/>
      <c r="D98" s="25"/>
      <c r="F98" s="69">
        <f>IF(F94=12,1,F94+1)</f>
        <v>1</v>
      </c>
      <c r="G98" s="31" t="s">
        <v>48</v>
      </c>
      <c r="H98" s="18"/>
      <c r="I98" s="18"/>
      <c r="J98" s="18"/>
      <c r="K98" s="18"/>
      <c r="L98" s="18"/>
      <c r="M98" s="18"/>
      <c r="N98" s="18"/>
      <c r="O98" s="12"/>
      <c r="P98" s="16"/>
      <c r="Q98" s="16"/>
      <c r="R98" s="16"/>
      <c r="S98" s="16"/>
      <c r="T98" s="16"/>
      <c r="U98" s="16"/>
      <c r="V98" s="16"/>
    </row>
    <row r="99" spans="1:22" ht="12.75" customHeight="1">
      <c r="A99" s="20"/>
      <c r="B99" s="21"/>
      <c r="C99" s="24"/>
      <c r="D99" s="25"/>
      <c r="F99" s="59"/>
      <c r="G99" s="29" t="s">
        <v>46</v>
      </c>
      <c r="H99" s="16"/>
      <c r="I99" s="16"/>
      <c r="J99" s="16"/>
      <c r="K99" s="16"/>
      <c r="L99" s="16"/>
      <c r="M99" s="16"/>
      <c r="N99" s="16"/>
      <c r="O99" s="12"/>
      <c r="P99" s="16"/>
      <c r="Q99" s="16"/>
      <c r="R99" s="16"/>
      <c r="S99" s="16"/>
      <c r="T99" s="16"/>
      <c r="U99" s="16"/>
      <c r="V99" s="16"/>
    </row>
    <row r="100" spans="1:22" ht="12.75" customHeight="1">
      <c r="A100" s="20"/>
      <c r="B100" s="21"/>
      <c r="C100" s="24"/>
      <c r="D100" s="25"/>
      <c r="F100" s="67"/>
      <c r="G100" s="29" t="s">
        <v>45</v>
      </c>
      <c r="H100" s="16"/>
      <c r="I100" s="16"/>
      <c r="J100" s="16"/>
      <c r="K100" s="16"/>
      <c r="L100" s="16"/>
      <c r="M100" s="16"/>
      <c r="N100" s="16"/>
      <c r="O100" s="12"/>
      <c r="P100" s="16"/>
      <c r="Q100" s="16"/>
      <c r="R100" s="16"/>
      <c r="S100" s="16"/>
      <c r="T100" s="16"/>
      <c r="U100" s="16"/>
      <c r="V100" s="16"/>
    </row>
    <row r="101" spans="1:22" ht="12.75" customHeight="1">
      <c r="A101" s="20"/>
      <c r="B101" s="21"/>
      <c r="C101" s="24"/>
      <c r="D101" s="25"/>
      <c r="F101" s="68"/>
      <c r="G101" s="32" t="s">
        <v>47</v>
      </c>
      <c r="H101" s="19"/>
      <c r="I101" s="19"/>
      <c r="J101" s="19"/>
      <c r="K101" s="19"/>
      <c r="L101" s="19"/>
      <c r="M101" s="19"/>
      <c r="N101" s="19"/>
      <c r="O101" s="12"/>
      <c r="P101" s="16"/>
      <c r="Q101" s="16"/>
      <c r="R101" s="16"/>
      <c r="S101" s="16"/>
      <c r="T101" s="16"/>
      <c r="U101" s="16"/>
      <c r="V101" s="16"/>
    </row>
    <row r="102" spans="1:22" ht="12.75" customHeight="1">
      <c r="A102" s="20"/>
      <c r="B102" s="21"/>
      <c r="C102" s="24"/>
      <c r="D102" s="25"/>
      <c r="F102" s="69">
        <f>IF(F98=12,1,F98+1)</f>
        <v>2</v>
      </c>
      <c r="G102" s="31" t="s">
        <v>48</v>
      </c>
      <c r="H102" s="18"/>
      <c r="I102" s="18"/>
      <c r="J102" s="18"/>
      <c r="K102" s="18"/>
      <c r="L102" s="18"/>
      <c r="M102" s="18"/>
      <c r="N102" s="18"/>
      <c r="O102" s="12"/>
      <c r="P102" s="16"/>
      <c r="Q102" s="16"/>
      <c r="R102" s="16"/>
      <c r="S102" s="16"/>
      <c r="T102" s="16"/>
      <c r="U102" s="16"/>
      <c r="V102" s="16"/>
    </row>
    <row r="103" spans="1:22" ht="12.75" customHeight="1">
      <c r="A103" s="20"/>
      <c r="B103" s="21"/>
      <c r="C103" s="24"/>
      <c r="D103" s="25"/>
      <c r="F103" s="59"/>
      <c r="G103" s="29" t="s">
        <v>46</v>
      </c>
      <c r="H103" s="16"/>
      <c r="I103" s="16"/>
      <c r="J103" s="16"/>
      <c r="K103" s="16"/>
      <c r="L103" s="16"/>
      <c r="M103" s="16"/>
      <c r="N103" s="16"/>
      <c r="O103" s="12"/>
      <c r="P103" s="16"/>
      <c r="Q103" s="16"/>
      <c r="R103" s="16"/>
      <c r="S103" s="16"/>
      <c r="T103" s="16"/>
      <c r="U103" s="16"/>
      <c r="V103" s="16"/>
    </row>
    <row r="104" spans="6:22" ht="12.75" customHeight="1">
      <c r="F104" s="67"/>
      <c r="G104" s="29" t="s">
        <v>45</v>
      </c>
      <c r="H104" s="16"/>
      <c r="I104" s="16"/>
      <c r="J104" s="16"/>
      <c r="K104" s="16"/>
      <c r="L104" s="16"/>
      <c r="M104" s="16"/>
      <c r="N104" s="16"/>
      <c r="O104" s="12"/>
      <c r="P104" s="16"/>
      <c r="Q104" s="16"/>
      <c r="R104" s="16"/>
      <c r="S104" s="16"/>
      <c r="T104" s="16"/>
      <c r="U104" s="16"/>
      <c r="V104" s="16"/>
    </row>
    <row r="105" spans="1:22" ht="12.75" customHeight="1">
      <c r="A105" s="72" t="s">
        <v>43</v>
      </c>
      <c r="B105" s="72"/>
      <c r="C105" s="73" t="s">
        <v>50</v>
      </c>
      <c r="D105" s="73"/>
      <c r="F105" s="68"/>
      <c r="G105" s="32" t="s">
        <v>47</v>
      </c>
      <c r="H105" s="19"/>
      <c r="I105" s="19"/>
      <c r="J105" s="19"/>
      <c r="K105" s="19"/>
      <c r="L105" s="19"/>
      <c r="M105" s="19"/>
      <c r="N105" s="19"/>
      <c r="O105" s="12"/>
      <c r="P105" s="16"/>
      <c r="Q105" s="16"/>
      <c r="R105" s="16"/>
      <c r="S105" s="16"/>
      <c r="T105" s="16"/>
      <c r="U105" s="16"/>
      <c r="V105" s="16"/>
    </row>
    <row r="106" spans="1:22" ht="12.75" customHeight="1">
      <c r="A106" s="63"/>
      <c r="B106" s="64"/>
      <c r="C106" s="65"/>
      <c r="D106" s="66"/>
      <c r="F106" s="69">
        <f>IF(F102=12,1,F102+1)</f>
        <v>3</v>
      </c>
      <c r="G106" s="31" t="s">
        <v>48</v>
      </c>
      <c r="H106" s="18"/>
      <c r="I106" s="18"/>
      <c r="J106" s="18"/>
      <c r="K106" s="18"/>
      <c r="L106" s="18"/>
      <c r="M106" s="18"/>
      <c r="N106" s="18"/>
      <c r="O106" s="12"/>
      <c r="P106" s="16"/>
      <c r="Q106" s="16"/>
      <c r="R106" s="16"/>
      <c r="S106" s="16"/>
      <c r="T106" s="16"/>
      <c r="U106" s="16"/>
      <c r="V106" s="16"/>
    </row>
    <row r="107" spans="1:22" ht="12.75" customHeight="1">
      <c r="A107" s="63"/>
      <c r="B107" s="64"/>
      <c r="C107" s="65"/>
      <c r="D107" s="66"/>
      <c r="F107" s="59"/>
      <c r="G107" s="29" t="s">
        <v>46</v>
      </c>
      <c r="H107" s="16"/>
      <c r="I107" s="16"/>
      <c r="J107" s="16"/>
      <c r="K107" s="16"/>
      <c r="L107" s="16"/>
      <c r="M107" s="16"/>
      <c r="N107" s="16"/>
      <c r="O107" s="12"/>
      <c r="P107" s="16"/>
      <c r="Q107" s="16"/>
      <c r="R107" s="16"/>
      <c r="S107" s="16"/>
      <c r="T107" s="16"/>
      <c r="U107" s="16"/>
      <c r="V107" s="16"/>
    </row>
    <row r="108" spans="1:22" ht="12.75" customHeight="1">
      <c r="A108" s="63"/>
      <c r="B108" s="64"/>
      <c r="C108" s="65"/>
      <c r="D108" s="66"/>
      <c r="F108" s="67"/>
      <c r="G108" s="29" t="s">
        <v>45</v>
      </c>
      <c r="H108" s="16"/>
      <c r="I108" s="16"/>
      <c r="J108" s="16"/>
      <c r="K108" s="16"/>
      <c r="L108" s="16"/>
      <c r="M108" s="16"/>
      <c r="N108" s="16"/>
      <c r="O108" s="12"/>
      <c r="P108" s="16"/>
      <c r="Q108" s="16"/>
      <c r="R108" s="16"/>
      <c r="S108" s="16"/>
      <c r="T108" s="16"/>
      <c r="U108" s="16"/>
      <c r="V108" s="16"/>
    </row>
    <row r="109" spans="1:22" ht="12.75" customHeight="1">
      <c r="A109" s="63"/>
      <c r="B109" s="64"/>
      <c r="C109" s="65"/>
      <c r="D109" s="66"/>
      <c r="F109" s="68"/>
      <c r="G109" s="32" t="s">
        <v>47</v>
      </c>
      <c r="H109" s="19"/>
      <c r="I109" s="19"/>
      <c r="J109" s="19"/>
      <c r="K109" s="19"/>
      <c r="L109" s="19"/>
      <c r="M109" s="19"/>
      <c r="N109" s="19"/>
      <c r="O109" s="12"/>
      <c r="P109" s="16"/>
      <c r="Q109" s="16"/>
      <c r="R109" s="16"/>
      <c r="S109" s="16"/>
      <c r="T109" s="16"/>
      <c r="U109" s="16"/>
      <c r="V109" s="16"/>
    </row>
    <row r="110" spans="1:22" ht="12.75" customHeight="1">
      <c r="A110" s="63"/>
      <c r="B110" s="64"/>
      <c r="C110" s="65"/>
      <c r="D110" s="66"/>
      <c r="F110" s="69">
        <f>IF(F106=12,1,F106+1)</f>
        <v>4</v>
      </c>
      <c r="G110" s="31" t="s">
        <v>48</v>
      </c>
      <c r="H110" s="18"/>
      <c r="I110" s="18"/>
      <c r="J110" s="18"/>
      <c r="K110" s="18"/>
      <c r="L110" s="18"/>
      <c r="M110" s="18"/>
      <c r="N110" s="18"/>
      <c r="O110" s="12"/>
      <c r="P110" s="16"/>
      <c r="Q110" s="16"/>
      <c r="R110" s="16"/>
      <c r="S110" s="16"/>
      <c r="T110" s="16"/>
      <c r="U110" s="16"/>
      <c r="V110" s="16"/>
    </row>
    <row r="111" spans="1:22" ht="12.75" customHeight="1">
      <c r="A111" s="63"/>
      <c r="B111" s="64"/>
      <c r="C111" s="65"/>
      <c r="D111" s="66"/>
      <c r="F111" s="59"/>
      <c r="G111" s="29" t="s">
        <v>46</v>
      </c>
      <c r="H111" s="16"/>
      <c r="I111" s="16"/>
      <c r="J111" s="16"/>
      <c r="K111" s="16"/>
      <c r="L111" s="16"/>
      <c r="M111" s="16"/>
      <c r="N111" s="16"/>
      <c r="O111" s="12"/>
      <c r="P111" s="16"/>
      <c r="Q111" s="16"/>
      <c r="R111" s="16"/>
      <c r="S111" s="16"/>
      <c r="T111" s="16"/>
      <c r="U111" s="16"/>
      <c r="V111" s="16"/>
    </row>
    <row r="112" spans="1:22" ht="12.75" customHeight="1">
      <c r="A112" s="63"/>
      <c r="B112" s="64"/>
      <c r="C112" s="65"/>
      <c r="D112" s="66"/>
      <c r="F112" s="67"/>
      <c r="G112" s="29" t="s">
        <v>45</v>
      </c>
      <c r="H112" s="16"/>
      <c r="I112" s="16"/>
      <c r="J112" s="16"/>
      <c r="K112" s="16"/>
      <c r="L112" s="16"/>
      <c r="M112" s="16"/>
      <c r="N112" s="16"/>
      <c r="O112" s="12"/>
      <c r="P112" s="16"/>
      <c r="Q112" s="16"/>
      <c r="R112" s="16"/>
      <c r="S112" s="16"/>
      <c r="T112" s="16"/>
      <c r="U112" s="16"/>
      <c r="V112" s="16"/>
    </row>
    <row r="113" spans="1:22" ht="12.75" customHeight="1">
      <c r="A113" s="63"/>
      <c r="B113" s="64"/>
      <c r="C113" s="65"/>
      <c r="D113" s="66"/>
      <c r="F113" s="68"/>
      <c r="G113" s="32" t="s">
        <v>47</v>
      </c>
      <c r="H113" s="19"/>
      <c r="I113" s="19"/>
      <c r="J113" s="19"/>
      <c r="K113" s="19"/>
      <c r="L113" s="19"/>
      <c r="M113" s="19"/>
      <c r="N113" s="19"/>
      <c r="O113" s="12"/>
      <c r="P113" s="16"/>
      <c r="Q113" s="16"/>
      <c r="R113" s="16"/>
      <c r="S113" s="16"/>
      <c r="T113" s="16"/>
      <c r="U113" s="16"/>
      <c r="V113" s="16"/>
    </row>
    <row r="114" spans="6:22" ht="12.75" customHeight="1">
      <c r="F114" s="69">
        <f>IF(F110=12,1,F110+1)</f>
        <v>5</v>
      </c>
      <c r="G114" s="31" t="s">
        <v>48</v>
      </c>
      <c r="H114" s="18"/>
      <c r="I114" s="18"/>
      <c r="J114" s="18"/>
      <c r="K114" s="18"/>
      <c r="L114" s="18"/>
      <c r="M114" s="18"/>
      <c r="N114" s="18"/>
      <c r="O114" s="12"/>
      <c r="P114" s="16"/>
      <c r="Q114" s="16"/>
      <c r="R114" s="16"/>
      <c r="S114" s="16"/>
      <c r="T114" s="16"/>
      <c r="U114" s="16"/>
      <c r="V114" s="16"/>
    </row>
    <row r="115" spans="1:22" ht="12.75" customHeight="1">
      <c r="A115" s="72" t="s">
        <v>42</v>
      </c>
      <c r="B115" s="72"/>
      <c r="C115" s="73" t="s">
        <v>41</v>
      </c>
      <c r="D115" s="73"/>
      <c r="F115" s="60"/>
      <c r="G115" s="28" t="s">
        <v>45</v>
      </c>
      <c r="H115" s="15"/>
      <c r="I115" s="15"/>
      <c r="J115" s="15"/>
      <c r="K115" s="15"/>
      <c r="L115" s="15"/>
      <c r="M115" s="15"/>
      <c r="N115" s="15"/>
      <c r="O115" s="12"/>
      <c r="P115" s="16"/>
      <c r="Q115" s="16"/>
      <c r="R115" s="16"/>
      <c r="S115" s="16"/>
      <c r="T115" s="16"/>
      <c r="U115" s="16"/>
      <c r="V115" s="16"/>
    </row>
    <row r="116" spans="1:22" ht="12.75" customHeight="1">
      <c r="A116" s="63"/>
      <c r="B116" s="64"/>
      <c r="C116" s="65"/>
      <c r="D116" s="66"/>
      <c r="F116" s="69">
        <f>IF(F114=12,1,F114+1)</f>
        <v>6</v>
      </c>
      <c r="G116" s="31" t="s">
        <v>48</v>
      </c>
      <c r="H116" s="18"/>
      <c r="I116" s="18"/>
      <c r="J116" s="18"/>
      <c r="K116" s="18"/>
      <c r="L116" s="18"/>
      <c r="M116" s="18"/>
      <c r="N116" s="18"/>
      <c r="O116" s="12"/>
      <c r="P116" s="16"/>
      <c r="Q116" s="16"/>
      <c r="R116" s="16"/>
      <c r="S116" s="16"/>
      <c r="T116" s="16"/>
      <c r="U116" s="16"/>
      <c r="V116" s="16"/>
    </row>
    <row r="117" spans="1:22" ht="12.75" customHeight="1">
      <c r="A117" s="63"/>
      <c r="B117" s="64"/>
      <c r="C117" s="65"/>
      <c r="D117" s="66"/>
      <c r="F117" s="60"/>
      <c r="G117" s="28" t="s">
        <v>45</v>
      </c>
      <c r="H117" s="15"/>
      <c r="I117" s="15"/>
      <c r="J117" s="15"/>
      <c r="K117" s="15"/>
      <c r="L117" s="15"/>
      <c r="M117" s="15"/>
      <c r="N117" s="15"/>
      <c r="O117" s="12"/>
      <c r="P117" s="16"/>
      <c r="Q117" s="16"/>
      <c r="R117" s="16"/>
      <c r="S117" s="16"/>
      <c r="T117" s="16"/>
      <c r="U117" s="16"/>
      <c r="V117" s="16"/>
    </row>
    <row r="118" spans="1:22" ht="12.75" customHeight="1">
      <c r="A118" s="63"/>
      <c r="B118" s="64"/>
      <c r="C118" s="65"/>
      <c r="D118" s="66"/>
      <c r="F118" s="69">
        <f>IF(F116=12,1,F116+1)</f>
        <v>7</v>
      </c>
      <c r="G118" s="31" t="s">
        <v>48</v>
      </c>
      <c r="H118" s="18"/>
      <c r="I118" s="18"/>
      <c r="J118" s="18"/>
      <c r="K118" s="18"/>
      <c r="L118" s="18"/>
      <c r="M118" s="18"/>
      <c r="N118" s="18"/>
      <c r="O118" s="12"/>
      <c r="P118" s="16"/>
      <c r="Q118" s="16"/>
      <c r="R118" s="16"/>
      <c r="S118" s="16"/>
      <c r="T118" s="16"/>
      <c r="U118" s="16"/>
      <c r="V118" s="16"/>
    </row>
    <row r="119" spans="1:22" ht="12.75" customHeight="1">
      <c r="A119" s="63"/>
      <c r="B119" s="64"/>
      <c r="C119" s="65"/>
      <c r="D119" s="66"/>
      <c r="F119" s="60"/>
      <c r="G119" s="28" t="s">
        <v>45</v>
      </c>
      <c r="H119" s="15"/>
      <c r="I119" s="15"/>
      <c r="J119" s="15"/>
      <c r="K119" s="15"/>
      <c r="L119" s="15"/>
      <c r="M119" s="15"/>
      <c r="N119" s="15"/>
      <c r="O119" s="12"/>
      <c r="P119" s="16"/>
      <c r="Q119" s="16"/>
      <c r="R119" s="16"/>
      <c r="S119" s="16"/>
      <c r="T119" s="16"/>
      <c r="U119" s="16"/>
      <c r="V119" s="16"/>
    </row>
    <row r="120" spans="1:22" ht="12.75" customHeight="1">
      <c r="A120" s="63"/>
      <c r="B120" s="64"/>
      <c r="C120" s="65"/>
      <c r="D120" s="66"/>
      <c r="F120" s="69">
        <f>IF(F118=12,1,F118+1)</f>
        <v>8</v>
      </c>
      <c r="G120" s="31" t="s">
        <v>48</v>
      </c>
      <c r="H120" s="18"/>
      <c r="I120" s="18"/>
      <c r="J120" s="18"/>
      <c r="K120" s="18"/>
      <c r="L120" s="18"/>
      <c r="M120" s="18"/>
      <c r="N120" s="18"/>
      <c r="O120" s="12"/>
      <c r="P120" s="16"/>
      <c r="Q120" s="16"/>
      <c r="R120" s="16"/>
      <c r="S120" s="16"/>
      <c r="T120" s="16"/>
      <c r="U120" s="16"/>
      <c r="V120" s="16"/>
    </row>
    <row r="121" spans="1:22" ht="12.75" customHeight="1">
      <c r="A121" s="63"/>
      <c r="B121" s="64"/>
      <c r="C121" s="65"/>
      <c r="D121" s="66"/>
      <c r="F121" s="60"/>
      <c r="G121" s="28" t="s">
        <v>45</v>
      </c>
      <c r="H121" s="15"/>
      <c r="I121" s="15"/>
      <c r="J121" s="15"/>
      <c r="K121" s="15"/>
      <c r="L121" s="15"/>
      <c r="M121" s="15"/>
      <c r="N121" s="15"/>
      <c r="O121" s="12"/>
      <c r="P121" s="16"/>
      <c r="Q121" s="16"/>
      <c r="R121" s="16"/>
      <c r="S121" s="16"/>
      <c r="T121" s="16"/>
      <c r="U121" s="16"/>
      <c r="V121" s="16"/>
    </row>
    <row r="122" spans="1:22" ht="12.75" customHeight="1">
      <c r="A122" s="63"/>
      <c r="B122" s="64"/>
      <c r="C122" s="65"/>
      <c r="D122" s="66"/>
      <c r="F122" s="69">
        <f>IF(F120=12,1,F120+1)</f>
        <v>9</v>
      </c>
      <c r="G122" s="31" t="s">
        <v>48</v>
      </c>
      <c r="H122" s="18"/>
      <c r="I122" s="18"/>
      <c r="J122" s="18"/>
      <c r="K122" s="18"/>
      <c r="L122" s="18"/>
      <c r="M122" s="18"/>
      <c r="N122" s="18"/>
      <c r="O122" s="12"/>
      <c r="P122" s="16"/>
      <c r="Q122" s="16"/>
      <c r="R122" s="16"/>
      <c r="S122" s="16"/>
      <c r="T122" s="16"/>
      <c r="U122" s="16"/>
      <c r="V122" s="16"/>
    </row>
    <row r="123" spans="1:22" ht="12.75" customHeight="1">
      <c r="A123" s="63"/>
      <c r="B123" s="64"/>
      <c r="C123" s="65"/>
      <c r="D123" s="66"/>
      <c r="F123" s="60"/>
      <c r="G123" s="28" t="s">
        <v>45</v>
      </c>
      <c r="H123" s="15"/>
      <c r="I123" s="15"/>
      <c r="J123" s="15"/>
      <c r="K123" s="15"/>
      <c r="L123" s="15"/>
      <c r="M123" s="15"/>
      <c r="N123" s="15"/>
      <c r="O123" s="12"/>
      <c r="P123" s="16"/>
      <c r="Q123" s="16"/>
      <c r="R123" s="16"/>
      <c r="S123" s="16"/>
      <c r="T123" s="16"/>
      <c r="U123" s="16"/>
      <c r="V123" s="16"/>
    </row>
    <row r="124" spans="1:22" ht="12.75" customHeight="1">
      <c r="A124" s="2"/>
      <c r="B124" s="2"/>
      <c r="C124" s="11"/>
      <c r="D124" s="11"/>
      <c r="P124" s="5"/>
      <c r="Q124" s="5"/>
      <c r="R124" s="5"/>
      <c r="S124" s="5"/>
      <c r="T124" s="5"/>
      <c r="U124" s="5"/>
      <c r="V124" s="5"/>
    </row>
  </sheetData>
  <mergeCells count="169">
    <mergeCell ref="A10:D10"/>
    <mergeCell ref="E10:F10"/>
    <mergeCell ref="A11:D11"/>
    <mergeCell ref="A12:D12"/>
    <mergeCell ref="A14:D14"/>
    <mergeCell ref="P14:V14"/>
    <mergeCell ref="X1:X4"/>
    <mergeCell ref="A2:D2"/>
    <mergeCell ref="P2:V2"/>
    <mergeCell ref="I4:J4"/>
    <mergeCell ref="A6:C9"/>
    <mergeCell ref="D6:G7"/>
    <mergeCell ref="H6:N6"/>
    <mergeCell ref="P6:V6"/>
    <mergeCell ref="D8:F9"/>
    <mergeCell ref="X18:X22"/>
    <mergeCell ref="A19:D19"/>
    <mergeCell ref="F19:F20"/>
    <mergeCell ref="A20:D20"/>
    <mergeCell ref="A21:D21"/>
    <mergeCell ref="F21:F22"/>
    <mergeCell ref="A22:D22"/>
    <mergeCell ref="A15:D15"/>
    <mergeCell ref="F15:F16"/>
    <mergeCell ref="A16:D16"/>
    <mergeCell ref="A17:D17"/>
    <mergeCell ref="F17:F18"/>
    <mergeCell ref="A18:D18"/>
    <mergeCell ref="F29:F30"/>
    <mergeCell ref="F31:F32"/>
    <mergeCell ref="F33:F34"/>
    <mergeCell ref="F35:F36"/>
    <mergeCell ref="F37:F38"/>
    <mergeCell ref="F39:F40"/>
    <mergeCell ref="A23:D23"/>
    <mergeCell ref="F23:F24"/>
    <mergeCell ref="A24:D24"/>
    <mergeCell ref="F25:F26"/>
    <mergeCell ref="C26:D26"/>
    <mergeCell ref="F27:F28"/>
    <mergeCell ref="F41:F42"/>
    <mergeCell ref="F43:F44"/>
    <mergeCell ref="A44:B44"/>
    <mergeCell ref="C44:D44"/>
    <mergeCell ref="A45:B45"/>
    <mergeCell ref="C45:D45"/>
    <mergeCell ref="F45:F46"/>
    <mergeCell ref="A46:B46"/>
    <mergeCell ref="C46:D46"/>
    <mergeCell ref="A51:B51"/>
    <mergeCell ref="C51:D51"/>
    <mergeCell ref="F51:F52"/>
    <mergeCell ref="A52:B52"/>
    <mergeCell ref="C52:D52"/>
    <mergeCell ref="F53:F54"/>
    <mergeCell ref="A54:B54"/>
    <mergeCell ref="C54:D54"/>
    <mergeCell ref="A47:B47"/>
    <mergeCell ref="C47:D47"/>
    <mergeCell ref="F47:F48"/>
    <mergeCell ref="A48:B48"/>
    <mergeCell ref="C48:D48"/>
    <mergeCell ref="A49:B49"/>
    <mergeCell ref="C49:D49"/>
    <mergeCell ref="F49:F50"/>
    <mergeCell ref="A50:B50"/>
    <mergeCell ref="C50:D50"/>
    <mergeCell ref="A55:B55"/>
    <mergeCell ref="C55:D55"/>
    <mergeCell ref="F55:F56"/>
    <mergeCell ref="A56:B56"/>
    <mergeCell ref="C56:D56"/>
    <mergeCell ref="A57:B57"/>
    <mergeCell ref="C57:D57"/>
    <mergeCell ref="F57:F58"/>
    <mergeCell ref="A58:B58"/>
    <mergeCell ref="C58:D58"/>
    <mergeCell ref="A59:B59"/>
    <mergeCell ref="C59:D59"/>
    <mergeCell ref="F59:F60"/>
    <mergeCell ref="A60:B60"/>
    <mergeCell ref="C60:D60"/>
    <mergeCell ref="A61:B61"/>
    <mergeCell ref="C61:D61"/>
    <mergeCell ref="F61:F62"/>
    <mergeCell ref="A62:B62"/>
    <mergeCell ref="C62:D62"/>
    <mergeCell ref="A72:D72"/>
    <mergeCell ref="A73:D73"/>
    <mergeCell ref="A75:D75"/>
    <mergeCell ref="P75:V75"/>
    <mergeCell ref="A76:D76"/>
    <mergeCell ref="F76:F77"/>
    <mergeCell ref="A77:D77"/>
    <mergeCell ref="A67:C70"/>
    <mergeCell ref="D67:G68"/>
    <mergeCell ref="H67:N67"/>
    <mergeCell ref="P67:V67"/>
    <mergeCell ref="D69:F70"/>
    <mergeCell ref="A71:D71"/>
    <mergeCell ref="E71:F71"/>
    <mergeCell ref="A82:D82"/>
    <mergeCell ref="F82:F83"/>
    <mergeCell ref="A83:D83"/>
    <mergeCell ref="A84:D84"/>
    <mergeCell ref="F84:F85"/>
    <mergeCell ref="A85:D85"/>
    <mergeCell ref="A78:D78"/>
    <mergeCell ref="F78:F79"/>
    <mergeCell ref="A79:D79"/>
    <mergeCell ref="A80:D80"/>
    <mergeCell ref="F80:F81"/>
    <mergeCell ref="A81:D81"/>
    <mergeCell ref="F96:F97"/>
    <mergeCell ref="F98:F99"/>
    <mergeCell ref="F100:F101"/>
    <mergeCell ref="F102:F103"/>
    <mergeCell ref="F104:F105"/>
    <mergeCell ref="A105:B105"/>
    <mergeCell ref="C105:D105"/>
    <mergeCell ref="F86:F87"/>
    <mergeCell ref="C87:D87"/>
    <mergeCell ref="F88:F89"/>
    <mergeCell ref="F90:F91"/>
    <mergeCell ref="F92:F93"/>
    <mergeCell ref="F94:F95"/>
    <mergeCell ref="A106:B106"/>
    <mergeCell ref="C106:D106"/>
    <mergeCell ref="F106:F107"/>
    <mergeCell ref="A107:B107"/>
    <mergeCell ref="C107:D107"/>
    <mergeCell ref="A108:B108"/>
    <mergeCell ref="C108:D108"/>
    <mergeCell ref="F108:F109"/>
    <mergeCell ref="A109:B109"/>
    <mergeCell ref="C109:D109"/>
    <mergeCell ref="F114:F115"/>
    <mergeCell ref="A115:B115"/>
    <mergeCell ref="C115:D115"/>
    <mergeCell ref="A116:B116"/>
    <mergeCell ref="C116:D116"/>
    <mergeCell ref="F116:F117"/>
    <mergeCell ref="A117:B117"/>
    <mergeCell ref="C117:D117"/>
    <mergeCell ref="A110:B110"/>
    <mergeCell ref="C110:D110"/>
    <mergeCell ref="F110:F111"/>
    <mergeCell ref="A111:B111"/>
    <mergeCell ref="C111:D111"/>
    <mergeCell ref="A112:B112"/>
    <mergeCell ref="C112:D112"/>
    <mergeCell ref="F112:F113"/>
    <mergeCell ref="A113:B113"/>
    <mergeCell ref="C113:D113"/>
    <mergeCell ref="A122:B122"/>
    <mergeCell ref="C122:D122"/>
    <mergeCell ref="F122:F123"/>
    <mergeCell ref="A123:B123"/>
    <mergeCell ref="C123:D123"/>
    <mergeCell ref="A118:B118"/>
    <mergeCell ref="C118:D118"/>
    <mergeCell ref="F118:F119"/>
    <mergeCell ref="A119:B119"/>
    <mergeCell ref="C119:D119"/>
    <mergeCell ref="A120:B120"/>
    <mergeCell ref="C120:D120"/>
    <mergeCell ref="F120:F121"/>
    <mergeCell ref="A121:B121"/>
    <mergeCell ref="C121:D121"/>
  </mergeCells>
  <conditionalFormatting sqref="X7:X16">
    <cfRule type="expression" priority="5" dxfId="3" stopIfTrue="1">
      <formula>ISERROR(X7)</formula>
    </cfRule>
  </conditionalFormatting>
  <conditionalFormatting sqref="H8:N13 P8:V13">
    <cfRule type="cellIs" priority="6" dxfId="2" operator="equal" stopIfTrue="1">
      <formula>$D$6</formula>
    </cfRule>
    <cfRule type="expression" priority="7" dxfId="0" stopIfTrue="1">
      <formula>AND(NOT(H8=""),NOT(ISERROR(MATCH(H8,arr_eventdate,0))))</formula>
    </cfRule>
    <cfRule type="expression" priority="8" dxfId="0" stopIfTrue="1">
      <formula>AND(NOT(H8=""),NOT(ISERROR(MATCH(H8,arr_holidaydate,0))))</formula>
    </cfRule>
  </conditionalFormatting>
  <conditionalFormatting sqref="X68:X77">
    <cfRule type="expression" priority="1" dxfId="3" stopIfTrue="1">
      <formula>ISERROR(X68)</formula>
    </cfRule>
  </conditionalFormatting>
  <conditionalFormatting sqref="H69:N74 P69:V74">
    <cfRule type="cellIs" priority="2" dxfId="2" operator="equal" stopIfTrue="1">
      <formula>$D$67</formula>
    </cfRule>
    <cfRule type="expression" priority="3" dxfId="0" stopIfTrue="1">
      <formula>AND(NOT(H69=""),NOT(ISERROR(MATCH(H69,arr_eventdate,0))))</formula>
    </cfRule>
    <cfRule type="expression" priority="4" dxfId="0" stopIfTrue="1">
      <formula>AND(NOT(H69=""),NOT(ISERROR(MATCH(H69,arr_holidaydate,0))))</formula>
    </cfRule>
  </conditionalFormatting>
  <printOptions/>
  <pageMargins left="0.6" right="0.25" top="0.4" bottom="0.25" header="0.25" footer="0.25"/>
  <pageSetup horizontalDpi="600" verticalDpi="600" orientation="portrait" r:id="rId1"/>
  <headerFooter alignWithMargins="0">
    <oddFooter>&amp;L&amp;8© 2013 Vertex42 LLC&amp;R&amp;8http://www.vertex42.com/calendars/daily-planner.html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 topLeftCell="A1">
      <selection activeCell="Q23" sqref="Q23"/>
    </sheetView>
  </sheetViews>
  <sheetFormatPr defaultColWidth="9.140625" defaultRowHeight="12.75"/>
  <cols>
    <col min="1" max="1" width="26.421875" style="0" customWidth="1"/>
    <col min="2" max="3" width="7.7109375" style="0" customWidth="1"/>
    <col min="4" max="4" width="10.8515625" style="0" customWidth="1"/>
    <col min="5" max="5" width="3.7109375" style="0" customWidth="1"/>
  </cols>
  <sheetData>
    <row r="1" spans="1:4" ht="20.25">
      <c r="A1" s="99" t="s">
        <v>71</v>
      </c>
      <c r="B1" s="100"/>
      <c r="C1" s="100"/>
      <c r="D1" s="100"/>
    </row>
    <row r="2" spans="1:4" ht="12.75">
      <c r="A2" s="36"/>
      <c r="B2" s="36"/>
      <c r="C2" s="36"/>
      <c r="D2" s="36"/>
    </row>
    <row r="3" spans="1:4" ht="12.75">
      <c r="A3" s="75" t="s">
        <v>70</v>
      </c>
      <c r="B3" s="75"/>
      <c r="C3" s="75"/>
      <c r="D3" s="75"/>
    </row>
    <row r="4" spans="1:4" ht="12.75">
      <c r="A4" s="75"/>
      <c r="B4" s="75"/>
      <c r="C4" s="75"/>
      <c r="D4" s="75"/>
    </row>
    <row r="5" spans="1:4" ht="12.75">
      <c r="A5" s="75"/>
      <c r="B5" s="75"/>
      <c r="C5" s="75"/>
      <c r="D5" s="75"/>
    </row>
    <row r="7" spans="1:6" ht="12.75">
      <c r="A7" s="12"/>
      <c r="B7" s="38"/>
      <c r="C7" s="50" t="s">
        <v>72</v>
      </c>
      <c r="D7" s="39" t="str">
        <f aca="true" t="shared" si="0" ref="D7">IF(OR(B7="",C7=""),"",IF(AND(month=12,B7=1),DATE(year+1,B7,C7),IF(AND(month=1,B7=12),DATE(year-1,B7,C7),DATE(year,B7,C7))))</f>
        <v/>
      </c>
      <c r="F7" s="40"/>
    </row>
    <row r="8" spans="1:4" ht="17.25" customHeight="1">
      <c r="A8" s="101" t="s">
        <v>36</v>
      </c>
      <c r="B8" s="101" t="s">
        <v>3</v>
      </c>
      <c r="C8" s="101" t="s">
        <v>4</v>
      </c>
      <c r="D8" s="101" t="s">
        <v>6</v>
      </c>
    </row>
    <row r="9" spans="1:4" ht="12.75">
      <c r="A9" s="12" t="s">
        <v>51</v>
      </c>
      <c r="B9" s="38">
        <v>2</v>
      </c>
      <c r="C9" s="38">
        <v>14</v>
      </c>
      <c r="D9" s="39">
        <f>IF(OR(B9="",C9=""),"",IF(AND(month=12,B9=1),DATE(year+1,B9,C9),DATE(year,B9,C9)))</f>
        <v>42414</v>
      </c>
    </row>
    <row r="10" spans="1:6" ht="12.75">
      <c r="A10" s="12" t="s">
        <v>37</v>
      </c>
      <c r="B10" s="38">
        <v>2</v>
      </c>
      <c r="C10" s="38">
        <v>14</v>
      </c>
      <c r="D10" s="39">
        <f aca="true" t="shared" si="1" ref="D10:D24">IF(OR(B10="",C10=""),"",IF(AND(month=12,B10=1),DATE(year+1,B10,C10),DATE(year,B10,C10)))</f>
        <v>42414</v>
      </c>
      <c r="F10" s="40"/>
    </row>
    <row r="11" spans="1:4" ht="12.75">
      <c r="A11" s="12"/>
      <c r="B11" s="38"/>
      <c r="C11" s="38"/>
      <c r="D11" s="39" t="str">
        <f t="shared" si="1"/>
        <v/>
      </c>
    </row>
    <row r="12" spans="1:4" ht="12.75">
      <c r="A12" s="12"/>
      <c r="B12" s="12"/>
      <c r="C12" s="12"/>
      <c r="D12" s="39" t="str">
        <f t="shared" si="1"/>
        <v/>
      </c>
    </row>
    <row r="13" spans="1:4" ht="12.75">
      <c r="A13" s="12"/>
      <c r="B13" s="38"/>
      <c r="C13" s="38"/>
      <c r="D13" s="39" t="str">
        <f t="shared" si="1"/>
        <v/>
      </c>
    </row>
    <row r="14" spans="1:4" ht="12.75">
      <c r="A14" s="12"/>
      <c r="B14" s="12"/>
      <c r="C14" s="12"/>
      <c r="D14" s="39" t="str">
        <f t="shared" si="1"/>
        <v/>
      </c>
    </row>
    <row r="15" spans="1:4" ht="12.75">
      <c r="A15" s="12"/>
      <c r="B15" s="12"/>
      <c r="C15" s="12"/>
      <c r="D15" s="39" t="str">
        <f t="shared" si="1"/>
        <v/>
      </c>
    </row>
    <row r="16" spans="1:4" ht="12.75">
      <c r="A16" s="12"/>
      <c r="B16" s="12"/>
      <c r="C16" s="12"/>
      <c r="D16" s="39" t="str">
        <f t="shared" si="1"/>
        <v/>
      </c>
    </row>
    <row r="17" spans="1:4" ht="12.75">
      <c r="A17" s="12"/>
      <c r="B17" s="12"/>
      <c r="C17" s="12"/>
      <c r="D17" s="39" t="str">
        <f t="shared" si="1"/>
        <v/>
      </c>
    </row>
    <row r="18" spans="1:4" ht="12.75">
      <c r="A18" s="12"/>
      <c r="B18" s="12"/>
      <c r="C18" s="12"/>
      <c r="D18" s="39" t="str">
        <f t="shared" si="1"/>
        <v/>
      </c>
    </row>
    <row r="19" spans="1:4" ht="12.75">
      <c r="A19" s="12"/>
      <c r="B19" s="12"/>
      <c r="C19" s="12"/>
      <c r="D19" s="39" t="str">
        <f t="shared" si="1"/>
        <v/>
      </c>
    </row>
    <row r="20" spans="1:4" ht="12.75">
      <c r="A20" s="12"/>
      <c r="B20" s="12"/>
      <c r="C20" s="12"/>
      <c r="D20" s="39" t="str">
        <f t="shared" si="1"/>
        <v/>
      </c>
    </row>
    <row r="21" spans="1:4" ht="12.75">
      <c r="A21" s="12"/>
      <c r="B21" s="12"/>
      <c r="C21" s="12"/>
      <c r="D21" s="39" t="str">
        <f t="shared" si="1"/>
        <v/>
      </c>
    </row>
    <row r="22" spans="1:4" ht="12.75">
      <c r="A22" s="12"/>
      <c r="B22" s="12"/>
      <c r="C22" s="12"/>
      <c r="D22" s="39" t="str">
        <f t="shared" si="1"/>
        <v/>
      </c>
    </row>
    <row r="23" spans="1:4" ht="12.75">
      <c r="A23" s="12"/>
      <c r="B23" s="12"/>
      <c r="C23" s="12"/>
      <c r="D23" s="39" t="str">
        <f t="shared" si="1"/>
        <v/>
      </c>
    </row>
    <row r="24" spans="1:6" ht="12.75">
      <c r="A24" s="12"/>
      <c r="B24" s="12"/>
      <c r="C24" s="12"/>
      <c r="D24" s="39" t="str">
        <f t="shared" si="1"/>
        <v/>
      </c>
      <c r="F24" s="40"/>
    </row>
  </sheetData>
  <mergeCells count="1">
    <mergeCell ref="A3:D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6"/>
  <sheetViews>
    <sheetView showGridLines="0" workbookViewId="0" topLeftCell="A1">
      <pane ySplit="11" topLeftCell="A12" activePane="bottomLeft" state="frozen"/>
      <selection pane="bottomLeft" activeCell="L29" sqref="L29"/>
    </sheetView>
  </sheetViews>
  <sheetFormatPr defaultColWidth="9.140625" defaultRowHeight="12.75"/>
  <cols>
    <col min="1" max="1" width="18.7109375" style="0" customWidth="1"/>
    <col min="2" max="2" width="6.28125" style="0" customWidth="1"/>
    <col min="3" max="3" width="6.57421875" style="0" customWidth="1"/>
    <col min="4" max="4" width="5.421875" style="0" customWidth="1"/>
    <col min="5" max="5" width="8.28125" style="0" customWidth="1"/>
    <col min="6" max="6" width="11.28125" style="0" customWidth="1"/>
    <col min="7" max="7" width="31.00390625" style="0" customWidth="1"/>
  </cols>
  <sheetData>
    <row r="1" spans="1:7" ht="20.25">
      <c r="A1" s="99" t="s">
        <v>35</v>
      </c>
      <c r="B1" s="102"/>
      <c r="C1" s="102"/>
      <c r="D1" s="102"/>
      <c r="E1" s="102"/>
      <c r="F1" s="103"/>
      <c r="G1" s="103"/>
    </row>
    <row r="2" spans="1:7" ht="0.75" customHeight="1">
      <c r="A2" s="36"/>
      <c r="B2" s="36"/>
      <c r="C2" s="36"/>
      <c r="D2" s="36"/>
      <c r="E2" s="36"/>
      <c r="F2" s="36"/>
      <c r="G2" s="44"/>
    </row>
    <row r="3" spans="1:7" ht="12.75" hidden="1">
      <c r="A3" s="75"/>
      <c r="B3" s="75"/>
      <c r="C3" s="75"/>
      <c r="D3" s="75"/>
      <c r="E3" s="75"/>
      <c r="F3" s="75"/>
      <c r="G3" s="75"/>
    </row>
    <row r="4" spans="1:7" ht="12.75" hidden="1">
      <c r="A4" s="75"/>
      <c r="B4" s="75"/>
      <c r="C4" s="75"/>
      <c r="D4" s="75"/>
      <c r="E4" s="75"/>
      <c r="F4" s="75"/>
      <c r="G4" s="75"/>
    </row>
    <row r="5" spans="1:7" ht="12.75" hidden="1">
      <c r="A5" s="75"/>
      <c r="B5" s="75"/>
      <c r="C5" s="75"/>
      <c r="D5" s="75"/>
      <c r="E5" s="75"/>
      <c r="F5" s="75"/>
      <c r="G5" s="75"/>
    </row>
    <row r="6" spans="1:7" ht="12.75" hidden="1">
      <c r="A6" s="75"/>
      <c r="B6" s="75"/>
      <c r="C6" s="75"/>
      <c r="D6" s="75"/>
      <c r="E6" s="75"/>
      <c r="F6" s="75"/>
      <c r="G6" s="75"/>
    </row>
    <row r="7" ht="12.75">
      <c r="G7" s="3"/>
    </row>
    <row r="8" spans="1:7" ht="12.75">
      <c r="A8" s="8" t="s">
        <v>34</v>
      </c>
      <c r="B8">
        <f>YEAR('Days1-2'!$D$4)</f>
        <v>2016</v>
      </c>
      <c r="G8" s="3"/>
    </row>
    <row r="9" spans="1:7" ht="12.75">
      <c r="A9" s="8" t="s">
        <v>33</v>
      </c>
      <c r="B9">
        <f>MONTH('Days1-2'!$D$4)</f>
        <v>2</v>
      </c>
      <c r="G9" s="3"/>
    </row>
    <row r="10" ht="12.75">
      <c r="G10" s="3"/>
    </row>
    <row r="11" spans="1:7" ht="17.25" customHeight="1">
      <c r="A11" s="104" t="s">
        <v>2</v>
      </c>
      <c r="B11" s="105" t="s">
        <v>3</v>
      </c>
      <c r="C11" s="105" t="s">
        <v>4</v>
      </c>
      <c r="D11" s="106" t="s">
        <v>0</v>
      </c>
      <c r="E11" s="106" t="s">
        <v>5</v>
      </c>
      <c r="F11" s="107" t="s">
        <v>6</v>
      </c>
      <c r="G11" s="108" t="s">
        <v>7</v>
      </c>
    </row>
    <row r="12" spans="1:7" ht="12.75">
      <c r="A12" t="s">
        <v>8</v>
      </c>
      <c r="B12" s="1">
        <v>4</v>
      </c>
      <c r="C12" s="1">
        <v>15</v>
      </c>
      <c r="D12" s="1"/>
      <c r="E12" s="1"/>
      <c r="F12" s="37">
        <f>IF(WEEKDAY(DATE(year,B12,C12))=1,DATE(year,B12,C12)+1,IF(WEEKDAY(DATE(year,B12,C12))=7,DATE(year,B12,C12)+2,DATE(year,B12,C12)))</f>
        <v>42475</v>
      </c>
      <c r="G12" s="43"/>
    </row>
    <row r="13" spans="1:7" ht="12.75">
      <c r="A13" t="s">
        <v>54</v>
      </c>
      <c r="B13" s="1">
        <v>4</v>
      </c>
      <c r="D13" s="1"/>
      <c r="E13" s="1">
        <v>1</v>
      </c>
      <c r="F13" s="51">
        <f>IF(year&lt;2007,(DATE(year,B13,1)+(1-1)*7)+IF(E13&lt;WEEKDAY(DATE(year,B13,1)),E13+7-WEEKDAY(DATE(year,B13,1)),E13-WEEKDAY(DATE(year,B13,1))),(DATE(year,B13-1,1)+(2-1)*7)+IF(E13&lt;WEEKDAY(DATE(year,B13-1,1)),E13+7-WEEKDAY(DATE(year,B13-1,1)),E13-WEEKDAY(DATE(year,B13-1,1))))</f>
        <v>42442</v>
      </c>
      <c r="G13" s="42"/>
    </row>
    <row r="14" spans="1:7" ht="12.75">
      <c r="A14" t="s">
        <v>54</v>
      </c>
      <c r="B14" s="1">
        <v>11</v>
      </c>
      <c r="D14" s="1"/>
      <c r="E14" s="1">
        <v>1</v>
      </c>
      <c r="F14" s="51">
        <f>IF(year&lt;2007,(DATE(year,B14,1)+(-1)*7)+IF(E14&lt;WEEKDAY(DATE(year,B14,1)),E14+7-WEEKDAY(DATE(year,B14,1)),E14-WEEKDAY(DATE(year,B14,1))),(DATE(year,B14,1)+(1-1)*7)+IF(E14&lt;WEEKDAY(DATE(year,B14,1)),E14+7-WEEKDAY(DATE(year,B14,1)),E14-WEEKDAY(DATE(year,B14,1))))</f>
        <v>42680</v>
      </c>
      <c r="G14" s="42"/>
    </row>
    <row r="15" spans="1:7" ht="12.75">
      <c r="A15" t="s">
        <v>52</v>
      </c>
      <c r="B15" s="1"/>
      <c r="C15" s="1"/>
      <c r="D15" s="1"/>
      <c r="E15" s="1"/>
      <c r="F15" s="37">
        <f>F33+6</f>
        <v>42624</v>
      </c>
      <c r="G15" s="43"/>
    </row>
    <row r="16" spans="1:7" ht="12.75">
      <c r="A16" t="s">
        <v>53</v>
      </c>
      <c r="B16" s="1">
        <v>4</v>
      </c>
      <c r="C16" s="1"/>
      <c r="D16" s="1"/>
      <c r="E16" s="1">
        <v>4</v>
      </c>
      <c r="F16" s="37">
        <f>IF(WEEKDAY(DATE(year,B16+1,0),1)=7,DATE(year,B16+1,0)-(7-E16),(DATE(year,B16+1,0)-WEEKDAY(DATE(year,B16+1,0),1))-(7-E16))</f>
        <v>42487</v>
      </c>
      <c r="G16" s="43"/>
    </row>
    <row r="17" spans="1:7" ht="12.75">
      <c r="A17" t="s">
        <v>62</v>
      </c>
      <c r="B17" s="1"/>
      <c r="C17" s="1"/>
      <c r="D17" s="1"/>
      <c r="E17" s="1"/>
      <c r="F17" s="51">
        <f>IF(AND(year&gt;1900,year&lt;2199),ROUND(DATE(year,4,1)/7+MOD(19*MOD(year,19)-7,30)*0.14,0)*7-6,"")</f>
        <v>42456</v>
      </c>
      <c r="G17" s="45"/>
    </row>
    <row r="18" spans="1:7" ht="12.75">
      <c r="A18" t="s">
        <v>64</v>
      </c>
      <c r="B18" s="1"/>
      <c r="C18" s="1"/>
      <c r="D18" s="1"/>
      <c r="E18" s="1"/>
      <c r="F18" s="51">
        <f>F17-2</f>
        <v>42454</v>
      </c>
      <c r="G18" s="43"/>
    </row>
    <row r="19" spans="1:7" ht="12.75">
      <c r="A19" t="s">
        <v>63</v>
      </c>
      <c r="B19" s="1"/>
      <c r="C19" s="1"/>
      <c r="D19" s="1"/>
      <c r="E19" s="1"/>
      <c r="F19" s="51">
        <f>IF(AND(year&gt;=2012,year&lt;=2020),DATEVALUE(INDEX({"2012-01-23";"2013-02-10";"2014-01-31";"2015-02-19";"2016-02-08";"2017-01-28";"2018-02-16";"2019-02-05";"2020-01-20"},year-2011)),"")</f>
        <v>42408</v>
      </c>
      <c r="G19" s="43"/>
    </row>
    <row r="20" spans="1:7" ht="12.75">
      <c r="A20" t="s">
        <v>65</v>
      </c>
      <c r="B20" s="1"/>
      <c r="C20" s="1"/>
      <c r="D20" s="1"/>
      <c r="E20" s="1"/>
      <c r="F20" s="51">
        <f>ROUNDDOWN((DATE(2000,3,20)+TIME(7,29,0))+(year-2000)*365.24238,0)</f>
        <v>42449</v>
      </c>
      <c r="G20" s="43"/>
    </row>
    <row r="21" spans="1:7" ht="12.75">
      <c r="A21" t="s">
        <v>66</v>
      </c>
      <c r="B21" s="1"/>
      <c r="C21" s="1"/>
      <c r="D21" s="1"/>
      <c r="E21" s="1"/>
      <c r="F21" s="51">
        <f>ROUNDDOWN((DATE(2000,6,21)+TIME(1,36,0))+(year-2000)*365.24163,0)</f>
        <v>42541</v>
      </c>
      <c r="G21" s="43"/>
    </row>
    <row r="22" spans="1:7" ht="12.75">
      <c r="A22" t="s">
        <v>67</v>
      </c>
      <c r="B22" s="1"/>
      <c r="C22" s="1"/>
      <c r="D22" s="1"/>
      <c r="E22" s="1"/>
      <c r="F22" s="51">
        <f>ROUNDDOWN((DATE(2000,9,22)+TIME(17,17,0))+(year-2000)*365.24205,0)</f>
        <v>42635</v>
      </c>
      <c r="G22" s="43"/>
    </row>
    <row r="23" spans="1:7" ht="12.75">
      <c r="A23" t="s">
        <v>68</v>
      </c>
      <c r="B23" s="1"/>
      <c r="C23" s="1"/>
      <c r="D23" s="1"/>
      <c r="E23" s="1"/>
      <c r="F23" s="51">
        <f>ROUNDDOWN((DATE(2000,12,21)+TIME(13,30,0))+(year-2000)*365.242743,0)</f>
        <v>42725</v>
      </c>
      <c r="G23" s="43"/>
    </row>
    <row r="24" spans="2:7" ht="12.75">
      <c r="B24" s="1"/>
      <c r="C24" s="1"/>
      <c r="D24" s="1"/>
      <c r="E24" s="1"/>
      <c r="F24" s="51"/>
      <c r="G24" s="43"/>
    </row>
    <row r="25" ht="12.75">
      <c r="G25" s="3"/>
    </row>
    <row r="26" spans="1:7" ht="15">
      <c r="A26" s="109" t="s">
        <v>58</v>
      </c>
      <c r="B26" s="110"/>
      <c r="C26" s="110"/>
      <c r="D26" s="111"/>
      <c r="E26" s="111"/>
      <c r="F26" s="112"/>
      <c r="G26" s="110"/>
    </row>
    <row r="27" spans="1:7" ht="12.75">
      <c r="A27" t="s">
        <v>9</v>
      </c>
      <c r="B27" s="1">
        <v>11</v>
      </c>
      <c r="D27" s="1">
        <v>4</v>
      </c>
      <c r="E27" s="1">
        <v>5</v>
      </c>
      <c r="F27" s="51">
        <f>IF(OR(OR(B27="",D27=""),E27=""),"",(DATE(year,B27,1)+(D27-1)*7)+E27-WEEKDAY(DATE(year,B27,1))+IF(E27&lt;WEEKDAY(DATE(year,B27,1)),7,0))</f>
        <v>42698</v>
      </c>
      <c r="G27" s="41"/>
    </row>
    <row r="28" spans="1:7" ht="12.75">
      <c r="A28" t="s">
        <v>10</v>
      </c>
      <c r="B28" s="1">
        <v>1</v>
      </c>
      <c r="C28" s="1"/>
      <c r="D28" s="1">
        <v>3</v>
      </c>
      <c r="E28" s="1">
        <v>2</v>
      </c>
      <c r="F28" s="51">
        <f>IF(OR(OR(B28="",D28=""),E28=""),"",(DATE(year,B28,1)+(D28-1)*7)+E28-WEEKDAY(DATE(year,B28,1))+IF(E28&lt;WEEKDAY(DATE(year,B28,1)),7,0))</f>
        <v>42387</v>
      </c>
      <c r="G28" s="41"/>
    </row>
    <row r="29" spans="1:7" ht="12.75">
      <c r="A29" t="s">
        <v>10</v>
      </c>
      <c r="B29" s="1">
        <v>1</v>
      </c>
      <c r="C29" s="1"/>
      <c r="D29" s="1">
        <v>3</v>
      </c>
      <c r="E29" s="1">
        <v>2</v>
      </c>
      <c r="F29" s="51">
        <f>IF(OR(OR(B29="",D29=""),E29=""),"",(DATE(year+1,B29,1)+(D29-1)*7)+E29-WEEKDAY(DATE(year+1,B29,1))+IF(E29&lt;WEEKDAY(DATE(year+1,B29,1)),7,0))</f>
        <v>42751</v>
      </c>
      <c r="G29" s="43"/>
    </row>
    <row r="30" spans="1:7" ht="12.75">
      <c r="A30" t="s">
        <v>11</v>
      </c>
      <c r="B30" s="1">
        <v>5</v>
      </c>
      <c r="D30" s="1">
        <v>2</v>
      </c>
      <c r="E30" s="1">
        <v>1</v>
      </c>
      <c r="F30" s="51">
        <f aca="true" t="shared" si="0" ref="F30:F38">IF(OR(OR(B30="",D30=""),E30=""),"",(DATE(year,B30,1)+(D30-1)*7)+E30-WEEKDAY(DATE(year,B30,1))+IF(E30&lt;WEEKDAY(DATE(year,B30,1)),7,0))</f>
        <v>42498</v>
      </c>
      <c r="G30" s="41"/>
    </row>
    <row r="31" spans="1:7" ht="12.75">
      <c r="A31" t="s">
        <v>12</v>
      </c>
      <c r="B31" s="1">
        <v>6</v>
      </c>
      <c r="D31" s="1">
        <v>3</v>
      </c>
      <c r="E31" s="1">
        <v>1</v>
      </c>
      <c r="F31" s="51">
        <f t="shared" si="0"/>
        <v>42540</v>
      </c>
      <c r="G31" s="41"/>
    </row>
    <row r="32" spans="1:7" ht="12.75">
      <c r="A32" t="s">
        <v>13</v>
      </c>
      <c r="B32" s="1">
        <v>7</v>
      </c>
      <c r="C32" s="1"/>
      <c r="D32" s="1">
        <v>4</v>
      </c>
      <c r="E32" s="1">
        <v>1</v>
      </c>
      <c r="F32" s="51">
        <f t="shared" si="0"/>
        <v>42575</v>
      </c>
      <c r="G32" s="41"/>
    </row>
    <row r="33" spans="1:7" ht="12.75">
      <c r="A33" t="s">
        <v>14</v>
      </c>
      <c r="B33" s="1">
        <v>9</v>
      </c>
      <c r="D33" s="1">
        <v>1</v>
      </c>
      <c r="E33" s="1">
        <v>2</v>
      </c>
      <c r="F33" s="51">
        <f t="shared" si="0"/>
        <v>42618</v>
      </c>
      <c r="G33" s="41"/>
    </row>
    <row r="34" spans="1:7" ht="12.75">
      <c r="A34" t="s">
        <v>15</v>
      </c>
      <c r="B34" s="1">
        <v>2</v>
      </c>
      <c r="D34" s="1">
        <v>3</v>
      </c>
      <c r="E34" s="1">
        <v>2</v>
      </c>
      <c r="F34" s="51">
        <f t="shared" si="0"/>
        <v>42415</v>
      </c>
      <c r="G34" s="41"/>
    </row>
    <row r="35" spans="1:7" ht="12.75">
      <c r="A35" t="s">
        <v>16</v>
      </c>
      <c r="B35" s="1">
        <v>10</v>
      </c>
      <c r="C35" s="1"/>
      <c r="D35" s="1">
        <v>2</v>
      </c>
      <c r="E35" s="1">
        <v>2</v>
      </c>
      <c r="F35" s="51">
        <f t="shared" si="0"/>
        <v>42653</v>
      </c>
      <c r="G35" s="41"/>
    </row>
    <row r="36" spans="1:7" ht="12.75">
      <c r="A36" t="s">
        <v>17</v>
      </c>
      <c r="B36" s="1">
        <v>6</v>
      </c>
      <c r="D36" s="1">
        <v>0</v>
      </c>
      <c r="E36" s="1">
        <v>2</v>
      </c>
      <c r="F36" s="51">
        <f t="shared" si="0"/>
        <v>42520</v>
      </c>
      <c r="G36" s="41"/>
    </row>
    <row r="37" spans="6:7" ht="12.75">
      <c r="F37" s="51" t="str">
        <f t="shared" si="0"/>
        <v/>
      </c>
      <c r="G37" s="3"/>
    </row>
    <row r="38" spans="6:7" ht="12.75">
      <c r="F38" s="51" t="str">
        <f t="shared" si="0"/>
        <v/>
      </c>
      <c r="G38" s="3"/>
    </row>
    <row r="39" ht="8.25" customHeight="1">
      <c r="G39" s="3"/>
    </row>
    <row r="40" spans="1:7" ht="15">
      <c r="A40" s="113" t="s">
        <v>73</v>
      </c>
      <c r="B40" s="114"/>
      <c r="C40" s="114"/>
      <c r="D40" s="115"/>
      <c r="E40" s="115"/>
      <c r="F40" s="116"/>
      <c r="G40" s="114"/>
    </row>
    <row r="41" spans="1:6" ht="12.75">
      <c r="A41" t="s">
        <v>22</v>
      </c>
      <c r="B41" s="1">
        <v>1</v>
      </c>
      <c r="C41" s="1">
        <v>1</v>
      </c>
      <c r="D41" s="1"/>
      <c r="E41" s="1"/>
      <c r="F41" s="37">
        <f>IF(OR(B41="",C41=""),"",DATE(year,B41,C41))</f>
        <v>42370</v>
      </c>
    </row>
    <row r="42" spans="1:6" ht="12.75">
      <c r="A42" t="s">
        <v>22</v>
      </c>
      <c r="B42" s="1">
        <v>1</v>
      </c>
      <c r="C42" s="1">
        <v>1</v>
      </c>
      <c r="D42" s="1"/>
      <c r="E42" s="1"/>
      <c r="F42" s="37">
        <f>IF(OR(B42="",C42=""),"",DATE(year+1,B42,C42))</f>
        <v>42736</v>
      </c>
    </row>
    <row r="43" spans="1:6" ht="12.75">
      <c r="A43" t="s">
        <v>28</v>
      </c>
      <c r="B43" s="1">
        <v>2</v>
      </c>
      <c r="C43" s="1">
        <v>2</v>
      </c>
      <c r="D43" s="1"/>
      <c r="E43" s="1"/>
      <c r="F43" s="37">
        <f aca="true" t="shared" si="1" ref="F43:F60">IF(OR(B43="",C43=""),"",DATE(year,B43,C43))</f>
        <v>42402</v>
      </c>
    </row>
    <row r="44" spans="1:6" ht="12.75">
      <c r="A44" t="s">
        <v>29</v>
      </c>
      <c r="B44" s="1">
        <v>2</v>
      </c>
      <c r="C44" s="1">
        <v>12</v>
      </c>
      <c r="D44" s="1"/>
      <c r="E44" s="1"/>
      <c r="F44" s="37">
        <f t="shared" si="1"/>
        <v>42412</v>
      </c>
    </row>
    <row r="45" spans="1:6" ht="12.75">
      <c r="A45" t="s">
        <v>30</v>
      </c>
      <c r="B45" s="1">
        <v>2</v>
      </c>
      <c r="C45" s="1">
        <v>14</v>
      </c>
      <c r="D45" s="1"/>
      <c r="E45" s="1"/>
      <c r="F45" s="37">
        <f t="shared" si="1"/>
        <v>42414</v>
      </c>
    </row>
    <row r="46" spans="1:6" ht="12.75">
      <c r="A46" t="s">
        <v>23</v>
      </c>
      <c r="B46" s="1">
        <v>3</v>
      </c>
      <c r="C46" s="1">
        <v>17</v>
      </c>
      <c r="D46" s="1"/>
      <c r="E46" s="1"/>
      <c r="F46" s="37">
        <f t="shared" si="1"/>
        <v>42446</v>
      </c>
    </row>
    <row r="47" spans="1:6" ht="12.75">
      <c r="A47" t="s">
        <v>24</v>
      </c>
      <c r="B47" s="1">
        <v>4</v>
      </c>
      <c r="C47" s="1">
        <v>1</v>
      </c>
      <c r="D47" s="1"/>
      <c r="E47" s="1"/>
      <c r="F47" s="37">
        <f t="shared" si="1"/>
        <v>42461</v>
      </c>
    </row>
    <row r="48" spans="1:6" ht="12.75">
      <c r="A48" t="s">
        <v>31</v>
      </c>
      <c r="B48" s="1">
        <v>4</v>
      </c>
      <c r="C48" s="1">
        <v>22</v>
      </c>
      <c r="D48" s="1"/>
      <c r="E48" s="1"/>
      <c r="F48" s="37">
        <f t="shared" si="1"/>
        <v>42482</v>
      </c>
    </row>
    <row r="49" spans="1:6" ht="12.75">
      <c r="A49" t="s">
        <v>25</v>
      </c>
      <c r="B49" s="1">
        <v>6</v>
      </c>
      <c r="C49" s="1">
        <v>14</v>
      </c>
      <c r="D49" s="1"/>
      <c r="E49" s="1"/>
      <c r="F49" s="37">
        <f t="shared" si="1"/>
        <v>42535</v>
      </c>
    </row>
    <row r="50" spans="1:6" ht="12.75">
      <c r="A50" t="s">
        <v>26</v>
      </c>
      <c r="B50" s="1">
        <v>7</v>
      </c>
      <c r="C50" s="1">
        <v>4</v>
      </c>
      <c r="D50" s="1"/>
      <c r="E50" s="1"/>
      <c r="F50" s="37">
        <f t="shared" si="1"/>
        <v>42555</v>
      </c>
    </row>
    <row r="51" spans="1:6" ht="12.75">
      <c r="A51" t="s">
        <v>61</v>
      </c>
      <c r="B51" s="1">
        <v>8</v>
      </c>
      <c r="C51" s="1">
        <v>19</v>
      </c>
      <c r="D51" s="1"/>
      <c r="E51" s="1"/>
      <c r="F51" s="37">
        <f t="shared" si="1"/>
        <v>42601</v>
      </c>
    </row>
    <row r="52" spans="1:6" ht="12.75">
      <c r="A52" t="s">
        <v>59</v>
      </c>
      <c r="B52" s="1">
        <v>9</v>
      </c>
      <c r="C52" s="1">
        <v>11</v>
      </c>
      <c r="D52" s="1"/>
      <c r="E52" s="1"/>
      <c r="F52" s="37">
        <f t="shared" si="1"/>
        <v>42624</v>
      </c>
    </row>
    <row r="53" spans="1:6" ht="12.75">
      <c r="A53" t="s">
        <v>32</v>
      </c>
      <c r="B53" s="1">
        <v>10</v>
      </c>
      <c r="C53" s="1">
        <v>24</v>
      </c>
      <c r="D53" s="1"/>
      <c r="E53" s="1"/>
      <c r="F53" s="37">
        <f t="shared" si="1"/>
        <v>42667</v>
      </c>
    </row>
    <row r="54" spans="1:6" ht="12.75">
      <c r="A54" t="s">
        <v>18</v>
      </c>
      <c r="B54" s="1">
        <v>10</v>
      </c>
      <c r="C54" s="1">
        <v>31</v>
      </c>
      <c r="D54" s="1"/>
      <c r="E54" s="1"/>
      <c r="F54" s="37">
        <f t="shared" si="1"/>
        <v>42674</v>
      </c>
    </row>
    <row r="55" spans="1:6" ht="12.75">
      <c r="A55" t="s">
        <v>27</v>
      </c>
      <c r="B55" s="1">
        <v>11</v>
      </c>
      <c r="C55" s="1">
        <v>11</v>
      </c>
      <c r="D55" s="1"/>
      <c r="E55" s="1"/>
      <c r="F55" s="37">
        <f t="shared" si="1"/>
        <v>42685</v>
      </c>
    </row>
    <row r="56" spans="1:6" ht="12.75">
      <c r="A56" t="s">
        <v>20</v>
      </c>
      <c r="B56" s="1">
        <v>12</v>
      </c>
      <c r="C56" s="1">
        <v>24</v>
      </c>
      <c r="D56" s="1"/>
      <c r="E56" s="1"/>
      <c r="F56" s="37">
        <f t="shared" si="1"/>
        <v>42728</v>
      </c>
    </row>
    <row r="57" spans="1:6" ht="12.75">
      <c r="A57" t="s">
        <v>19</v>
      </c>
      <c r="B57" s="1">
        <v>12</v>
      </c>
      <c r="C57" s="1">
        <v>25</v>
      </c>
      <c r="D57" s="1"/>
      <c r="E57" s="1"/>
      <c r="F57" s="37">
        <f t="shared" si="1"/>
        <v>42729</v>
      </c>
    </row>
    <row r="58" spans="1:6" ht="12.75">
      <c r="A58" t="s">
        <v>60</v>
      </c>
      <c r="B58" s="1">
        <v>12</v>
      </c>
      <c r="C58" s="1">
        <v>26</v>
      </c>
      <c r="F58" s="37">
        <f t="shared" si="1"/>
        <v>42730</v>
      </c>
    </row>
    <row r="59" spans="1:6" ht="12.75">
      <c r="A59" t="s">
        <v>21</v>
      </c>
      <c r="B59" s="1">
        <v>12</v>
      </c>
      <c r="C59" s="1">
        <v>31</v>
      </c>
      <c r="D59" s="1"/>
      <c r="E59" s="1"/>
      <c r="F59" s="37">
        <f t="shared" si="1"/>
        <v>42735</v>
      </c>
    </row>
    <row r="60" spans="2:6" ht="12.75">
      <c r="B60" s="1"/>
      <c r="C60" s="1"/>
      <c r="F60" s="37" t="str">
        <f t="shared" si="1"/>
        <v/>
      </c>
    </row>
    <row r="62" spans="1:7" ht="15">
      <c r="A62" s="113" t="s">
        <v>57</v>
      </c>
      <c r="B62" s="114"/>
      <c r="C62" s="114"/>
      <c r="D62" s="115"/>
      <c r="E62" s="115"/>
      <c r="F62" s="116"/>
      <c r="G62" s="114"/>
    </row>
    <row r="63" spans="1:6" ht="12.75">
      <c r="A63" s="36"/>
      <c r="F63" s="37" t="str">
        <f>IF(OR(B63="",C63=""),"",DATE(year,B63,C63))</f>
        <v/>
      </c>
    </row>
    <row r="64" spans="1:6" ht="12.75">
      <c r="A64" s="36"/>
      <c r="B64" s="1"/>
      <c r="C64" s="1"/>
      <c r="D64" s="1"/>
      <c r="E64" s="1"/>
      <c r="F64" s="37" t="str">
        <f>IF(OR(B64="",C64=""),"",DATE(year,B64,C64))</f>
        <v/>
      </c>
    </row>
    <row r="65" spans="1:6" ht="12.75">
      <c r="A65" s="36"/>
      <c r="F65" s="37" t="str">
        <f>IF(OR(B65="",C65=""),"",DATE(year,B65,C65))</f>
        <v/>
      </c>
    </row>
    <row r="66" spans="1:6" ht="12.75">
      <c r="A66" s="36"/>
      <c r="F66" s="37" t="str">
        <f>IF(OR(B66="",C66=""),"",DATE(year,B66,C66))</f>
        <v/>
      </c>
    </row>
  </sheetData>
  <mergeCells count="1">
    <mergeCell ref="A3:G6"/>
  </mergeCells>
  <printOptions/>
  <pageMargins left="0.75" right="0.75" top="1" bottom="1" header="0.5" footer="0.5"/>
  <pageSetup horizontalDpi="600" verticalDpi="600" orientation="portrait" r:id="rId3"/>
  <legacyDrawing r:id="rId2"/>
</worksheet>
</file>

<file path=customUI/customUI.xml><?xml version="1.0" encoding="utf-8"?>
<customUI xmlns="http://schemas.microsoft.com/office/2006/01/customui"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2014-08-04T22:03:20Z</cp:lastPrinted>
  <dcterms:created xsi:type="dcterms:W3CDTF">2004-08-16T18:44:14Z</dcterms:created>
  <dcterms:modified xsi:type="dcterms:W3CDTF">2016-06-27T22:29:17Z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1.3.0</vt:lpwstr>
  </property>
</Properties>
</file>