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39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O59" i="1" l="1"/>
  <c r="N59" i="1"/>
  <c r="M59" i="1"/>
  <c r="L59" i="1"/>
  <c r="K59" i="1"/>
  <c r="J59" i="1"/>
  <c r="I59" i="1"/>
  <c r="H59" i="1"/>
  <c r="G59" i="1"/>
  <c r="F59" i="1"/>
  <c r="E59" i="1"/>
  <c r="D59" i="1"/>
  <c r="P59" i="1" s="1"/>
  <c r="P58" i="1"/>
  <c r="P57" i="1"/>
  <c r="P56" i="1"/>
  <c r="P55" i="1"/>
  <c r="P54" i="1"/>
  <c r="P52" i="1"/>
  <c r="P51" i="1"/>
  <c r="P50" i="1"/>
  <c r="P49" i="1"/>
  <c r="P48" i="1"/>
  <c r="P47" i="1"/>
  <c r="P46" i="1"/>
  <c r="P44" i="1"/>
  <c r="P43" i="1"/>
  <c r="P42" i="1"/>
  <c r="P41" i="1"/>
  <c r="P40" i="1"/>
  <c r="P39" i="1"/>
  <c r="P37" i="1"/>
  <c r="P36" i="1"/>
  <c r="P35" i="1"/>
  <c r="P34" i="1"/>
  <c r="P33" i="1"/>
  <c r="P32" i="1"/>
  <c r="P31" i="1"/>
  <c r="P28" i="1"/>
  <c r="P27" i="1"/>
  <c r="P26" i="1"/>
  <c r="P25" i="1"/>
  <c r="P24" i="1"/>
  <c r="P23" i="1"/>
  <c r="P20" i="1"/>
  <c r="P19" i="1"/>
  <c r="P17" i="1"/>
  <c r="M14" i="1"/>
  <c r="M6" i="1" s="1"/>
  <c r="M8" i="1" s="1"/>
  <c r="J14" i="1"/>
  <c r="J6" i="1" s="1"/>
  <c r="J8" i="1" s="1"/>
  <c r="H14" i="1"/>
  <c r="H6" i="1" s="1"/>
  <c r="H8" i="1" s="1"/>
  <c r="E14" i="1"/>
  <c r="E6" i="1" s="1"/>
  <c r="E8" i="1" s="1"/>
  <c r="P13" i="1"/>
  <c r="O12" i="1"/>
  <c r="O14" i="1" s="1"/>
  <c r="O6" i="1" s="1"/>
  <c r="O8" i="1" s="1"/>
  <c r="N12" i="1"/>
  <c r="N14" i="1" s="1"/>
  <c r="N6" i="1" s="1"/>
  <c r="N8" i="1" s="1"/>
  <c r="M12" i="1"/>
  <c r="L12" i="1"/>
  <c r="L14" i="1" s="1"/>
  <c r="L6" i="1" s="1"/>
  <c r="L8" i="1" s="1"/>
  <c r="K12" i="1"/>
  <c r="K14" i="1" s="1"/>
  <c r="K6" i="1" s="1"/>
  <c r="K8" i="1" s="1"/>
  <c r="J12" i="1"/>
  <c r="I12" i="1"/>
  <c r="I14" i="1" s="1"/>
  <c r="I6" i="1" s="1"/>
  <c r="I8" i="1" s="1"/>
  <c r="H12" i="1"/>
  <c r="G12" i="1"/>
  <c r="G14" i="1" s="1"/>
  <c r="G6" i="1" s="1"/>
  <c r="G8" i="1" s="1"/>
  <c r="F12" i="1"/>
  <c r="F14" i="1" s="1"/>
  <c r="F6" i="1" s="1"/>
  <c r="F8" i="1" s="1"/>
  <c r="E12" i="1"/>
  <c r="D12" i="1"/>
  <c r="D14" i="1" s="1"/>
  <c r="P11" i="1"/>
  <c r="O7" i="1"/>
  <c r="N7" i="1"/>
  <c r="M7" i="1"/>
  <c r="L7" i="1"/>
  <c r="K7" i="1"/>
  <c r="J7" i="1"/>
  <c r="I7" i="1"/>
  <c r="H7" i="1"/>
  <c r="G7" i="1"/>
  <c r="F7" i="1"/>
  <c r="E7" i="1"/>
  <c r="D7" i="1"/>
  <c r="P7" i="1" s="1"/>
  <c r="P14" i="1" l="1"/>
  <c r="D6" i="1"/>
  <c r="P12" i="1"/>
  <c r="P6" i="1" l="1"/>
  <c r="D8" i="1"/>
  <c r="P8" i="1" l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</calcChain>
</file>

<file path=xl/sharedStrings.xml><?xml version="1.0" encoding="utf-8"?>
<sst xmlns="http://schemas.openxmlformats.org/spreadsheetml/2006/main" count="70" uniqueCount="65">
  <si>
    <t>BALANCE</t>
  </si>
  <si>
    <t>SUMMARY</t>
  </si>
  <si>
    <t>Total Income</t>
  </si>
  <si>
    <t>Total Expenditures</t>
  </si>
  <si>
    <t>Income -  Expenditures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</si>
  <si>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</si>
  <si>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</si>
  <si>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</si>
  <si>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</si>
  <si>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</si>
  <si>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</si>
  <si>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</si>
  <si>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</si>
  <si>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</si>
  <si>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</si>
  <si>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</si>
  <si>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</si>
  <si>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</si>
  <si>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INCOME</t>
  </si>
  <si>
    <t>Take-home pay (Hers)</t>
  </si>
  <si>
    <t>Take-home pay (His)</t>
  </si>
  <si>
    <t>Other Income</t>
  </si>
  <si>
    <t>TOTAL INCOME</t>
  </si>
  <si>
    <t>EXPENDITURES</t>
  </si>
  <si>
    <t>Mortgage</t>
  </si>
  <si>
    <t>Insurance Premiums</t>
  </si>
  <si>
    <t>Auto</t>
  </si>
  <si>
    <t>Life</t>
  </si>
  <si>
    <t>Misc Variable</t>
  </si>
  <si>
    <t>Food</t>
  </si>
  <si>
    <t>Gasoline</t>
  </si>
  <si>
    <t>Car Service/Maint</t>
  </si>
  <si>
    <t>Home Running Expensis</t>
  </si>
  <si>
    <t>Dinning Out</t>
  </si>
  <si>
    <t>Medical</t>
  </si>
  <si>
    <t>Variable Expenditures</t>
  </si>
  <si>
    <t>Fuel and utilities</t>
  </si>
  <si>
    <t>Electric + Water</t>
  </si>
  <si>
    <t>Internet</t>
  </si>
  <si>
    <t>Home Phone</t>
  </si>
  <si>
    <t>Trash Pickup</t>
  </si>
  <si>
    <t>Satellite/Cable</t>
  </si>
  <si>
    <t>Cell Phones</t>
  </si>
  <si>
    <t>Propane</t>
  </si>
  <si>
    <t>Investments</t>
  </si>
  <si>
    <t>His Roth IRA/401K</t>
  </si>
  <si>
    <t>Her Roth IRA/401K</t>
  </si>
  <si>
    <t>Child 1 - 529 Account</t>
  </si>
  <si>
    <t>Child 2 - 529 Account</t>
  </si>
  <si>
    <t>Child 3 - 529 Account</t>
  </si>
  <si>
    <t>Pocket Money</t>
  </si>
  <si>
    <t>Matt Lunches</t>
  </si>
  <si>
    <t>Jocelyn Lunches</t>
  </si>
  <si>
    <t>Matt Spending</t>
  </si>
  <si>
    <t>Babysitting</t>
  </si>
  <si>
    <t>Hers</t>
  </si>
  <si>
    <t>Child Allowance</t>
  </si>
  <si>
    <t>Misc Expensis</t>
  </si>
  <si>
    <t>Rental Property Payment</t>
  </si>
  <si>
    <t>Rental Prop Warranty</t>
  </si>
  <si>
    <t>Rental Prop Homeowners Assoc</t>
  </si>
  <si>
    <t>Other Expensis</t>
  </si>
  <si>
    <t>TOTAL EXPENDITURES</t>
  </si>
  <si>
    <t xml:space="preserve"> </t>
  </si>
  <si>
    <t>Household Family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</si>
</sst>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12" x14ac:knownFonts="1">
    <font>
      <sz val="10"/>
      <color rgb="FF000000"/>
      <name val="Arial"/>
    </font>
    <font>
      <u/>
      <sz val="11"/>
      <color rgb="FF0070C0"/>
      <name val="Arial"/>
    </font>
    <font>
      <sz val="10"/>
      <name val="Arial"/>
    </font>
    <font>
      <sz val="12"/>
      <color rgb="FF000000"/>
      <name val="Arial"/>
    </font>
    <font>
      <b/>
      <sz val="12"/>
      <color rgb="FFEBF1DE"/>
      <name val="Arial"/>
    </font>
    <font>
      <sz val="11"/>
      <color rgb="FF000000"/>
      <name val="Arial"/>
    </font>
    <font>
      <sz val="14"/>
      <color rgb="FF000000"/>
      <name val="Arial"/>
    </font>
    <font>
      <b/>
      <sz val="12"/>
      <color rgb="FFE6E0EC"/>
      <name val="Arial"/>
    </font>
    <font>
      <b/>
      <sz val="11"/>
      <color rgb="FF000000"/>
      <name val="Arial"/>
    </font>
    <font>
      <b/>
      <sz val="12"/>
      <color rgb="FFDCE6F2"/>
      <name val="Arial"/>
    </font>
    <font>
      <sz val="16"/>
      <color rgb="FF1F497D"/>
      <name val="Arial"/>
      <family val="2"/>
    </font>
    <font>
      <sz val="16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748C43"/>
        <bgColor rgb="FF748C43"/>
      </patternFill>
    </fill>
    <fill>
      <patternFill patternType="solid">
        <fgColor rgb="FFEBF1DE"/>
        <bgColor rgb="FFEBF1DE"/>
      </patternFill>
    </fill>
    <fill>
      <patternFill patternType="solid">
        <fgColor rgb="FFC3D69B"/>
        <bgColor rgb="FFC3D69B"/>
      </patternFill>
    </fill>
    <fill>
      <patternFill patternType="solid">
        <fgColor rgb="FF604B7A"/>
        <bgColor rgb="FF604B7A"/>
      </patternFill>
    </fill>
    <fill>
      <patternFill patternType="solid">
        <fgColor rgb="FFE6E0EC"/>
        <bgColor rgb="FFE6E0EC"/>
      </patternFill>
    </fill>
    <fill>
      <patternFill patternType="solid">
        <fgColor rgb="FF3B618E"/>
        <bgColor rgb="FF3B618E"/>
      </patternFill>
    </fill>
    <fill>
      <patternFill patternType="solid">
        <fgColor rgb="FFDCE6F2"/>
        <bgColor rgb="FFDCE6F2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3" fillId="2" borderId="0" xfId="0" applyFont="1" applyFill="1" applyAlignment="1"/>
    <xf numFmtId="0" fontId="3" fillId="2" borderId="2" xfId="0" applyFont="1" applyFill="1" applyBorder="1" applyAlignment="1"/>
    <xf numFmtId="164" fontId="3" fillId="2" borderId="3" xfId="0" applyNumberFormat="1" applyFont="1" applyFill="1" applyBorder="1" applyAlignment="1"/>
    <xf numFmtId="164" fontId="3" fillId="2" borderId="3" xfId="0" applyNumberFormat="1" applyFont="1" applyFill="1" applyBorder="1" applyAlignment="1"/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164" fontId="4" fillId="3" borderId="1" xfId="0" applyNumberFormat="1" applyFont="1" applyFill="1" applyBorder="1" applyAlignment="1"/>
    <xf numFmtId="0" fontId="4" fillId="3" borderId="0" xfId="0" applyFont="1" applyFill="1" applyAlignment="1"/>
    <xf numFmtId="0" fontId="5" fillId="0" borderId="2" xfId="0" applyFont="1" applyBorder="1" applyAlignment="1"/>
    <xf numFmtId="164" fontId="5" fillId="4" borderId="3" xfId="0" applyNumberFormat="1" applyFont="1" applyFill="1" applyBorder="1" applyAlignment="1"/>
    <xf numFmtId="164" fontId="5" fillId="0" borderId="4" xfId="0" applyNumberFormat="1" applyFont="1" applyBorder="1" applyAlignment="1"/>
    <xf numFmtId="164" fontId="5" fillId="5" borderId="3" xfId="0" applyNumberFormat="1" applyFont="1" applyFill="1" applyBorder="1" applyAlignment="1"/>
    <xf numFmtId="164" fontId="6" fillId="0" borderId="5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164" fontId="7" fillId="6" borderId="1" xfId="0" applyNumberFormat="1" applyFont="1" applyFill="1" applyBorder="1" applyAlignment="1"/>
    <xf numFmtId="0" fontId="7" fillId="6" borderId="0" xfId="0" applyFont="1" applyFill="1" applyAlignment="1"/>
    <xf numFmtId="164" fontId="5" fillId="7" borderId="3" xfId="0" applyNumberFormat="1" applyFont="1" applyFill="1" applyBorder="1" applyAlignment="1"/>
    <xf numFmtId="164" fontId="8" fillId="0" borderId="4" xfId="0" applyNumberFormat="1" applyFont="1" applyBorder="1" applyAlignment="1"/>
    <xf numFmtId="164" fontId="5" fillId="7" borderId="3" xfId="0" applyNumberFormat="1" applyFont="1" applyFill="1" applyBorder="1" applyAlignment="1"/>
    <xf numFmtId="164" fontId="7" fillId="6" borderId="5" xfId="0" applyNumberFormat="1" applyFont="1" applyFill="1" applyBorder="1" applyAlignment="1"/>
    <xf numFmtId="164" fontId="7" fillId="6" borderId="0" xfId="0" applyNumberFormat="1" applyFont="1" applyFill="1" applyAlignment="1"/>
    <xf numFmtId="0" fontId="9" fillId="8" borderId="0" xfId="0" applyFont="1" applyFill="1" applyAlignment="1"/>
    <xf numFmtId="164" fontId="9" fillId="8" borderId="1" xfId="0" applyNumberFormat="1" applyFont="1" applyFill="1" applyBorder="1" applyAlignment="1"/>
    <xf numFmtId="0" fontId="9" fillId="8" borderId="0" xfId="0" applyFont="1" applyFill="1" applyAlignment="1"/>
    <xf numFmtId="164" fontId="5" fillId="9" borderId="3" xfId="0" applyNumberFormat="1" applyFont="1" applyFill="1" applyBorder="1" applyAlignment="1"/>
    <xf numFmtId="0" fontId="2" fillId="0" borderId="6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2" xfId="0" applyFont="1" applyBorder="1" applyAlignment="1">
      <alignment wrapText="1"/>
    </xf>
    <xf numFmtId="164" fontId="5" fillId="9" borderId="3" xfId="0" applyNumberFormat="1" applyFont="1" applyFill="1" applyBorder="1" applyAlignment="1"/>
    <xf numFmtId="0" fontId="2" fillId="0" borderId="2" xfId="0" applyFont="1" applyBorder="1" applyAlignment="1">
      <alignment wrapText="1"/>
    </xf>
    <xf numFmtId="0" fontId="5" fillId="0" borderId="2" xfId="0" applyFont="1" applyBorder="1" applyAlignment="1"/>
    <xf numFmtId="164" fontId="9" fillId="8" borderId="0" xfId="0" applyNumberFormat="1" applyFont="1" applyFill="1" applyAlignment="1"/>
    <xf numFmtId="164" fontId="9" fillId="8" borderId="5" xfId="0" applyNumberFormat="1" applyFont="1" applyFill="1" applyBorder="1" applyAlignment="1"/>
    <xf numFmtId="0" fontId="5" fillId="0" borderId="0" xfId="0" applyFont="1" applyAlignment="1"/>
    <xf numFmtId="0" fontId="8" fillId="0" borderId="0" xfId="0" applyFont="1" applyAlignment="1"/>
    <xf numFmtId="0" fontId="0" fillId="0" borderId="0" xfId="0" applyFont="1" applyAlignment="1">
      <alignment wrapText="1"/>
    </xf>
    <xf numFmtId="0" fontId="7" fillId="6" borderId="0" xfId="0" applyFont="1" applyFill="1" applyAlignment="1"/>
    <xf numFmtId="0" fontId="1" fillId="0" borderId="0" xfId="0" applyFont="1" applyAlignment="1">
      <alignment horizontal="left" vertical="center"/>
    </xf>
    <xf numFmtId="0" fontId="9" fillId="8" borderId="0" xfId="0" applyFont="1" applyFill="1" applyAlignment="1"/>
    <xf numFmtId="0" fontId="4" fillId="3" borderId="0" xfId="0" applyFont="1" applyFill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showGridLines="0" tabSelected="1" workbookViewId="0">
      <selection activeCell="T15" sqref="T15"/>
    </sheetView>
  </sheetViews>
  <sheetFormatPr defaultColWidth="14.42578125" defaultRowHeight="12.75" customHeight="1" x14ac:dyDescent="0.2"/>
  <cols>
    <col min="1" max="2" width="1.5703125" customWidth="1"/>
    <col min="3" max="3" width="28.140625" customWidth="1"/>
    <col min="4" max="4" width="8.85546875" customWidth="1"/>
    <col min="5" max="5" width="10.28515625" customWidth="1"/>
    <col min="6" max="6" width="11.5703125" customWidth="1"/>
    <col min="7" max="7" width="8.85546875" hidden="1" customWidth="1"/>
    <col min="8" max="15" width="8.85546875" customWidth="1"/>
    <col min="16" max="16" width="11.7109375" customWidth="1"/>
  </cols>
  <sheetData>
    <row r="1" spans="1:16" ht="40.5" customHeight="1" x14ac:dyDescent="0.3">
      <c r="C1" s="42" t="s">
        <v>64</v>
      </c>
      <c r="D1" s="43"/>
      <c r="E1" s="43"/>
      <c r="F1" s="43"/>
      <c r="H1" s="39"/>
      <c r="I1" s="37"/>
      <c r="J1" s="37"/>
      <c r="K1" s="37"/>
      <c r="L1" s="37"/>
    </row>
    <row r="2" spans="1:16" ht="6.75" customHeight="1" x14ac:dyDescent="0.2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16.5" customHeight="1" x14ac:dyDescent="0.2">
      <c r="B3" s="2"/>
      <c r="C3" s="3" t="s">
        <v>0</v>
      </c>
      <c r="D3" s="4">
        <v>0</v>
      </c>
      <c r="E3" s="5">
        <f t="shared" ref="E3:O3" si="0">+D3+D8</f>
        <v>1543.4899999999998</v>
      </c>
      <c r="F3" s="5">
        <f t="shared" si="0"/>
        <v>3086.9799999999996</v>
      </c>
      <c r="G3" s="5">
        <f t="shared" si="0"/>
        <v>4630.4699999999993</v>
      </c>
      <c r="H3" s="5">
        <f t="shared" si="0"/>
        <v>6173.9599999999991</v>
      </c>
      <c r="I3" s="5">
        <f t="shared" si="0"/>
        <v>7717.4499999999989</v>
      </c>
      <c r="J3" s="5">
        <f t="shared" si="0"/>
        <v>9260.9399999999987</v>
      </c>
      <c r="K3" s="5">
        <f t="shared" si="0"/>
        <v>10804.429999999998</v>
      </c>
      <c r="L3" s="5">
        <f t="shared" si="0"/>
        <v>12347.919999999998</v>
      </c>
      <c r="M3" s="5">
        <f t="shared" si="0"/>
        <v>13891.409999999998</v>
      </c>
      <c r="N3" s="5">
        <f t="shared" si="0"/>
        <v>15434.899999999998</v>
      </c>
      <c r="O3" s="5">
        <f t="shared" si="0"/>
        <v>16978.39</v>
      </c>
      <c r="P3" s="6"/>
    </row>
    <row r="4" spans="1:16" ht="8.25" customHeight="1" x14ac:dyDescent="0.2"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6" ht="15.75" customHeight="1" x14ac:dyDescent="0.25">
      <c r="A5" s="41" t="s">
        <v>1</v>
      </c>
      <c r="B5" s="37"/>
      <c r="C5" s="3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</row>
    <row r="6" spans="1:16" ht="15" customHeight="1" x14ac:dyDescent="0.2">
      <c r="C6" s="10" t="s">
        <v>2</v>
      </c>
      <c r="D6" s="11">
        <f t="shared" ref="D6:O6" si="1">SUM(D14)</f>
        <v>10085.74</v>
      </c>
      <c r="E6" s="11">
        <f t="shared" si="1"/>
        <v>10085.74</v>
      </c>
      <c r="F6" s="11">
        <f t="shared" si="1"/>
        <v>10085.74</v>
      </c>
      <c r="G6" s="11">
        <f t="shared" si="1"/>
        <v>10085.74</v>
      </c>
      <c r="H6" s="11">
        <f t="shared" si="1"/>
        <v>10085.74</v>
      </c>
      <c r="I6" s="11">
        <f t="shared" si="1"/>
        <v>10085.74</v>
      </c>
      <c r="J6" s="11">
        <f t="shared" si="1"/>
        <v>10085.74</v>
      </c>
      <c r="K6" s="11">
        <f t="shared" si="1"/>
        <v>10085.74</v>
      </c>
      <c r="L6" s="11">
        <f t="shared" si="1"/>
        <v>10085.74</v>
      </c>
      <c r="M6" s="11">
        <f t="shared" si="1"/>
        <v>10085.74</v>
      </c>
      <c r="N6" s="11">
        <f t="shared" si="1"/>
        <v>10085.74</v>
      </c>
      <c r="O6" s="11">
        <f t="shared" si="1"/>
        <v>10085.74</v>
      </c>
      <c r="P6" s="12">
        <f t="shared" ref="P6:P8" si="2">SUM(D6:O6)</f>
        <v>121028.88000000002</v>
      </c>
    </row>
    <row r="7" spans="1:16" ht="15" customHeight="1" x14ac:dyDescent="0.2">
      <c r="C7" s="10" t="s">
        <v>3</v>
      </c>
      <c r="D7" s="11">
        <f t="shared" ref="D7:O7" si="3">D59</f>
        <v>8542.25</v>
      </c>
      <c r="E7" s="11">
        <f t="shared" si="3"/>
        <v>8542.25</v>
      </c>
      <c r="F7" s="11">
        <f t="shared" si="3"/>
        <v>8542.25</v>
      </c>
      <c r="G7" s="11">
        <f t="shared" si="3"/>
        <v>8542.25</v>
      </c>
      <c r="H7" s="11">
        <f t="shared" si="3"/>
        <v>8542.25</v>
      </c>
      <c r="I7" s="11">
        <f t="shared" si="3"/>
        <v>8542.25</v>
      </c>
      <c r="J7" s="11">
        <f t="shared" si="3"/>
        <v>8542.25</v>
      </c>
      <c r="K7" s="11">
        <f t="shared" si="3"/>
        <v>8542.25</v>
      </c>
      <c r="L7" s="11">
        <f t="shared" si="3"/>
        <v>8542.25</v>
      </c>
      <c r="M7" s="11">
        <f t="shared" si="3"/>
        <v>8542.25</v>
      </c>
      <c r="N7" s="11">
        <f t="shared" si="3"/>
        <v>8542.25</v>
      </c>
      <c r="O7" s="11">
        <f t="shared" si="3"/>
        <v>8542.25</v>
      </c>
      <c r="P7" s="12">
        <f t="shared" si="2"/>
        <v>102507</v>
      </c>
    </row>
    <row r="8" spans="1:16" ht="15" customHeight="1" x14ac:dyDescent="0.2">
      <c r="C8" s="10" t="s">
        <v>4</v>
      </c>
      <c r="D8" s="13">
        <f t="shared" ref="D8:O8" si="4">D6-D7</f>
        <v>1543.4899999999998</v>
      </c>
      <c r="E8" s="13">
        <f t="shared" si="4"/>
        <v>1543.4899999999998</v>
      </c>
      <c r="F8" s="13">
        <f t="shared" si="4"/>
        <v>1543.4899999999998</v>
      </c>
      <c r="G8" s="13">
        <f t="shared" si="4"/>
        <v>1543.4899999999998</v>
      </c>
      <c r="H8" s="13">
        <f t="shared" si="4"/>
        <v>1543.4899999999998</v>
      </c>
      <c r="I8" s="13">
        <f t="shared" si="4"/>
        <v>1543.4899999999998</v>
      </c>
      <c r="J8" s="13">
        <f t="shared" si="4"/>
        <v>1543.4899999999998</v>
      </c>
      <c r="K8" s="13">
        <f t="shared" si="4"/>
        <v>1543.4899999999998</v>
      </c>
      <c r="L8" s="13">
        <f t="shared" si="4"/>
        <v>1543.4899999999998</v>
      </c>
      <c r="M8" s="13">
        <f t="shared" si="4"/>
        <v>1543.4899999999998</v>
      </c>
      <c r="N8" s="13">
        <f t="shared" si="4"/>
        <v>1543.4899999999998</v>
      </c>
      <c r="O8" s="13">
        <f t="shared" si="4"/>
        <v>1543.4899999999998</v>
      </c>
      <c r="P8" s="12">
        <f t="shared" si="2"/>
        <v>18521.879999999997</v>
      </c>
    </row>
    <row r="9" spans="1:16" ht="32.25" customHeight="1" x14ac:dyDescent="0.2">
      <c r="D9" s="14" t="s">
        <v>5</v>
      </c>
      <c r="E9" s="14" t="s">
        <v>6</v>
      </c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13</v>
      </c>
      <c r="M9" s="14" t="s">
        <v>14</v>
      </c>
      <c r="N9" s="14" t="s">
        <v>15</v>
      </c>
      <c r="O9" s="14" t="s">
        <v>16</v>
      </c>
      <c r="P9" s="15" t="s">
        <v>17</v>
      </c>
    </row>
    <row r="10" spans="1:16" ht="15.75" customHeight="1" x14ac:dyDescent="0.25">
      <c r="A10" s="38" t="s">
        <v>18</v>
      </c>
      <c r="B10" s="37"/>
      <c r="C10" s="37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7"/>
    </row>
    <row r="11" spans="1:16" ht="15" customHeight="1" x14ac:dyDescent="0.25">
      <c r="C11" s="10" t="s">
        <v>19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9">
        <f t="shared" ref="P11:P14" si="5">SUM(D11:O11)</f>
        <v>0</v>
      </c>
    </row>
    <row r="12" spans="1:16" ht="14.25" customHeight="1" x14ac:dyDescent="0.25">
      <c r="C12" s="10" t="s">
        <v>20</v>
      </c>
      <c r="D12" s="18">
        <f t="shared" ref="D12:O12" si="6">4442.87*2</f>
        <v>8885.74</v>
      </c>
      <c r="E12" s="18">
        <f t="shared" si="6"/>
        <v>8885.74</v>
      </c>
      <c r="F12" s="18">
        <f t="shared" si="6"/>
        <v>8885.74</v>
      </c>
      <c r="G12" s="18">
        <f t="shared" si="6"/>
        <v>8885.74</v>
      </c>
      <c r="H12" s="18">
        <f t="shared" si="6"/>
        <v>8885.74</v>
      </c>
      <c r="I12" s="18">
        <f t="shared" si="6"/>
        <v>8885.74</v>
      </c>
      <c r="J12" s="18">
        <f t="shared" si="6"/>
        <v>8885.74</v>
      </c>
      <c r="K12" s="18">
        <f t="shared" si="6"/>
        <v>8885.74</v>
      </c>
      <c r="L12" s="18">
        <f t="shared" si="6"/>
        <v>8885.74</v>
      </c>
      <c r="M12" s="18">
        <f t="shared" si="6"/>
        <v>8885.74</v>
      </c>
      <c r="N12" s="18">
        <f t="shared" si="6"/>
        <v>8885.74</v>
      </c>
      <c r="O12" s="18">
        <f t="shared" si="6"/>
        <v>8885.74</v>
      </c>
      <c r="P12" s="19">
        <f t="shared" si="5"/>
        <v>106628.88000000002</v>
      </c>
    </row>
    <row r="13" spans="1:16" ht="14.25" customHeight="1" x14ac:dyDescent="0.25">
      <c r="C13" s="10" t="s">
        <v>21</v>
      </c>
      <c r="D13" s="20">
        <v>1200</v>
      </c>
      <c r="E13" s="20">
        <v>1200</v>
      </c>
      <c r="F13" s="20">
        <v>1200</v>
      </c>
      <c r="G13" s="20">
        <v>1200</v>
      </c>
      <c r="H13" s="20">
        <v>1200</v>
      </c>
      <c r="I13" s="20">
        <v>1200</v>
      </c>
      <c r="J13" s="20">
        <v>1200</v>
      </c>
      <c r="K13" s="20">
        <v>1200</v>
      </c>
      <c r="L13" s="20">
        <v>1200</v>
      </c>
      <c r="M13" s="20">
        <v>1200</v>
      </c>
      <c r="N13" s="20">
        <v>1200</v>
      </c>
      <c r="O13" s="20">
        <v>1200</v>
      </c>
      <c r="P13" s="19">
        <f t="shared" si="5"/>
        <v>14400</v>
      </c>
    </row>
    <row r="14" spans="1:16" ht="15.75" customHeight="1" x14ac:dyDescent="0.25">
      <c r="A14" s="38" t="s">
        <v>22</v>
      </c>
      <c r="B14" s="37"/>
      <c r="C14" s="37"/>
      <c r="D14" s="21">
        <f t="shared" ref="D14:O14" si="7">SUM(D11:D13)</f>
        <v>10085.74</v>
      </c>
      <c r="E14" s="21">
        <f t="shared" si="7"/>
        <v>10085.74</v>
      </c>
      <c r="F14" s="21">
        <f t="shared" si="7"/>
        <v>10085.74</v>
      </c>
      <c r="G14" s="21">
        <f t="shared" si="7"/>
        <v>10085.74</v>
      </c>
      <c r="H14" s="21">
        <f t="shared" si="7"/>
        <v>10085.74</v>
      </c>
      <c r="I14" s="21">
        <f t="shared" si="7"/>
        <v>10085.74</v>
      </c>
      <c r="J14" s="21">
        <f t="shared" si="7"/>
        <v>10085.74</v>
      </c>
      <c r="K14" s="21">
        <f t="shared" si="7"/>
        <v>10085.74</v>
      </c>
      <c r="L14" s="21">
        <f t="shared" si="7"/>
        <v>10085.74</v>
      </c>
      <c r="M14" s="21">
        <f t="shared" si="7"/>
        <v>10085.74</v>
      </c>
      <c r="N14" s="21">
        <f t="shared" si="7"/>
        <v>10085.74</v>
      </c>
      <c r="O14" s="21">
        <f t="shared" si="7"/>
        <v>10085.74</v>
      </c>
      <c r="P14" s="22">
        <f t="shared" si="5"/>
        <v>121028.88000000002</v>
      </c>
    </row>
    <row r="15" spans="1:16" ht="14.25" customHeight="1" x14ac:dyDescent="0.2"/>
    <row r="16" spans="1:16" ht="15.75" customHeight="1" x14ac:dyDescent="0.25">
      <c r="A16" s="40" t="s">
        <v>23</v>
      </c>
      <c r="B16" s="37"/>
      <c r="C16" s="37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</row>
    <row r="17" spans="1:16" ht="14.25" customHeight="1" x14ac:dyDescent="0.25">
      <c r="C17" s="10" t="s">
        <v>24</v>
      </c>
      <c r="D17" s="26">
        <v>2600</v>
      </c>
      <c r="E17" s="26">
        <v>2600</v>
      </c>
      <c r="F17" s="26">
        <v>2600</v>
      </c>
      <c r="G17" s="26">
        <v>2600</v>
      </c>
      <c r="H17" s="26">
        <v>2600</v>
      </c>
      <c r="I17" s="26">
        <v>2600</v>
      </c>
      <c r="J17" s="26">
        <v>2600</v>
      </c>
      <c r="K17" s="26">
        <v>2600</v>
      </c>
      <c r="L17" s="26">
        <v>2600</v>
      </c>
      <c r="M17" s="26">
        <v>2600</v>
      </c>
      <c r="N17" s="26">
        <v>2600</v>
      </c>
      <c r="O17" s="26">
        <v>2600</v>
      </c>
      <c r="P17" s="19">
        <f>SUM(D17:O17)</f>
        <v>31200</v>
      </c>
    </row>
    <row r="18" spans="1:16" ht="14.25" customHeight="1" x14ac:dyDescent="0.25">
      <c r="B18" s="36" t="s">
        <v>25</v>
      </c>
      <c r="C18" s="3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6" ht="14.25" customHeight="1" x14ac:dyDescent="0.25">
      <c r="C19" s="10" t="s">
        <v>26</v>
      </c>
      <c r="D19" s="26">
        <v>65</v>
      </c>
      <c r="E19" s="26">
        <v>65</v>
      </c>
      <c r="F19" s="26">
        <v>65</v>
      </c>
      <c r="G19" s="26">
        <v>65</v>
      </c>
      <c r="H19" s="26">
        <v>65</v>
      </c>
      <c r="I19" s="26">
        <v>65</v>
      </c>
      <c r="J19" s="26">
        <v>65</v>
      </c>
      <c r="K19" s="26">
        <v>65</v>
      </c>
      <c r="L19" s="26">
        <v>65</v>
      </c>
      <c r="M19" s="26">
        <v>65</v>
      </c>
      <c r="N19" s="26">
        <v>65</v>
      </c>
      <c r="O19" s="26">
        <v>65</v>
      </c>
      <c r="P19" s="19">
        <f>SUM(D19:O19)</f>
        <v>780</v>
      </c>
    </row>
    <row r="20" spans="1:16" ht="14.25" customHeight="1" x14ac:dyDescent="0.2">
      <c r="C20" s="10" t="s">
        <v>27</v>
      </c>
      <c r="D20" s="26">
        <v>45</v>
      </c>
      <c r="E20" s="26">
        <v>45</v>
      </c>
      <c r="F20" s="26">
        <v>45</v>
      </c>
      <c r="G20" s="26">
        <v>45</v>
      </c>
      <c r="H20" s="26">
        <v>45</v>
      </c>
      <c r="I20" s="26">
        <v>45</v>
      </c>
      <c r="J20" s="26">
        <v>45</v>
      </c>
      <c r="K20" s="26">
        <v>45</v>
      </c>
      <c r="L20" s="26">
        <v>45</v>
      </c>
      <c r="M20" s="26">
        <v>45</v>
      </c>
      <c r="N20" s="26">
        <v>45</v>
      </c>
      <c r="O20" s="26">
        <v>45</v>
      </c>
      <c r="P20" s="28">
        <f>SUM(D20:O20)</f>
        <v>540</v>
      </c>
    </row>
    <row r="21" spans="1:16" ht="14.25" customHeight="1" x14ac:dyDescent="0.2"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6"/>
    </row>
    <row r="22" spans="1:16" ht="14.25" customHeight="1" x14ac:dyDescent="0.25">
      <c r="B22" s="36" t="s">
        <v>28</v>
      </c>
      <c r="C22" s="3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6" ht="15" customHeight="1" x14ac:dyDescent="0.25">
      <c r="C23" s="10" t="s">
        <v>29</v>
      </c>
      <c r="D23" s="26">
        <v>1600</v>
      </c>
      <c r="E23" s="26">
        <v>1600</v>
      </c>
      <c r="F23" s="26">
        <v>1600</v>
      </c>
      <c r="G23" s="26">
        <v>1600</v>
      </c>
      <c r="H23" s="26">
        <v>1600</v>
      </c>
      <c r="I23" s="26">
        <v>1600</v>
      </c>
      <c r="J23" s="26">
        <v>1600</v>
      </c>
      <c r="K23" s="26">
        <v>1600</v>
      </c>
      <c r="L23" s="26">
        <v>1600</v>
      </c>
      <c r="M23" s="26">
        <v>1600</v>
      </c>
      <c r="N23" s="26">
        <v>1600</v>
      </c>
      <c r="O23" s="26">
        <v>1600</v>
      </c>
      <c r="P23" s="19">
        <f t="shared" ref="P23:P28" si="8">SUM(D23:O23)</f>
        <v>19200</v>
      </c>
    </row>
    <row r="24" spans="1:16" ht="14.25" customHeight="1" x14ac:dyDescent="0.25">
      <c r="C24" s="10" t="s">
        <v>30</v>
      </c>
      <c r="D24" s="26">
        <v>450</v>
      </c>
      <c r="E24" s="26">
        <v>450</v>
      </c>
      <c r="F24" s="26">
        <v>450</v>
      </c>
      <c r="G24" s="26">
        <v>450</v>
      </c>
      <c r="H24" s="26">
        <v>450</v>
      </c>
      <c r="I24" s="26">
        <v>450</v>
      </c>
      <c r="J24" s="26">
        <v>450</v>
      </c>
      <c r="K24" s="26">
        <v>450</v>
      </c>
      <c r="L24" s="26">
        <v>450</v>
      </c>
      <c r="M24" s="26">
        <v>450</v>
      </c>
      <c r="N24" s="26">
        <v>450</v>
      </c>
      <c r="O24" s="26">
        <v>450</v>
      </c>
      <c r="P24" s="19">
        <f t="shared" si="8"/>
        <v>5400</v>
      </c>
    </row>
    <row r="25" spans="1:16" ht="14.25" customHeight="1" x14ac:dyDescent="0.25">
      <c r="C25" s="10" t="s">
        <v>31</v>
      </c>
      <c r="D25" s="26">
        <v>75</v>
      </c>
      <c r="E25" s="26">
        <v>75</v>
      </c>
      <c r="F25" s="26">
        <v>75</v>
      </c>
      <c r="G25" s="26">
        <v>75</v>
      </c>
      <c r="H25" s="26">
        <v>75</v>
      </c>
      <c r="I25" s="26">
        <v>75</v>
      </c>
      <c r="J25" s="26">
        <v>75</v>
      </c>
      <c r="K25" s="26">
        <v>75</v>
      </c>
      <c r="L25" s="26">
        <v>75</v>
      </c>
      <c r="M25" s="26">
        <v>75</v>
      </c>
      <c r="N25" s="26">
        <v>75</v>
      </c>
      <c r="O25" s="26">
        <v>75</v>
      </c>
      <c r="P25" s="19">
        <f t="shared" si="8"/>
        <v>900</v>
      </c>
    </row>
    <row r="26" spans="1:16" ht="14.25" customHeight="1" x14ac:dyDescent="0.25">
      <c r="C26" s="10" t="s">
        <v>32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19">
        <f t="shared" si="8"/>
        <v>0</v>
      </c>
    </row>
    <row r="27" spans="1:16" ht="15" customHeight="1" x14ac:dyDescent="0.25">
      <c r="C27" s="10" t="s">
        <v>33</v>
      </c>
      <c r="D27" s="26">
        <v>250</v>
      </c>
      <c r="E27" s="26">
        <v>250</v>
      </c>
      <c r="F27" s="26">
        <v>250</v>
      </c>
      <c r="G27" s="26">
        <v>250</v>
      </c>
      <c r="H27" s="26">
        <v>250</v>
      </c>
      <c r="I27" s="26">
        <v>250</v>
      </c>
      <c r="J27" s="26">
        <v>250</v>
      </c>
      <c r="K27" s="26">
        <v>250</v>
      </c>
      <c r="L27" s="26">
        <v>250</v>
      </c>
      <c r="M27" s="26">
        <v>250</v>
      </c>
      <c r="N27" s="26">
        <v>250</v>
      </c>
      <c r="O27" s="26">
        <v>250</v>
      </c>
      <c r="P27" s="19">
        <f t="shared" si="8"/>
        <v>3000</v>
      </c>
    </row>
    <row r="28" spans="1:16" ht="15" customHeight="1" x14ac:dyDescent="0.25">
      <c r="C28" s="10" t="s">
        <v>34</v>
      </c>
      <c r="D28" s="26">
        <v>100</v>
      </c>
      <c r="E28" s="26">
        <v>100</v>
      </c>
      <c r="F28" s="26">
        <v>100</v>
      </c>
      <c r="G28" s="26">
        <v>100</v>
      </c>
      <c r="H28" s="26">
        <v>100</v>
      </c>
      <c r="I28" s="26">
        <v>100</v>
      </c>
      <c r="J28" s="26">
        <v>100</v>
      </c>
      <c r="K28" s="26">
        <v>100</v>
      </c>
      <c r="L28" s="26">
        <v>100</v>
      </c>
      <c r="M28" s="26">
        <v>100</v>
      </c>
      <c r="N28" s="26">
        <v>100</v>
      </c>
      <c r="O28" s="26">
        <v>100</v>
      </c>
      <c r="P28" s="19">
        <f t="shared" si="8"/>
        <v>1200</v>
      </c>
    </row>
    <row r="29" spans="1:16" ht="15" customHeight="1" x14ac:dyDescent="0.25">
      <c r="A29" s="36" t="s">
        <v>35</v>
      </c>
      <c r="B29" s="37"/>
      <c r="C29" s="3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6" ht="15" customHeight="1" x14ac:dyDescent="0.25">
      <c r="B30" s="36" t="s">
        <v>36</v>
      </c>
      <c r="C30" s="37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6" ht="14.25" customHeight="1" x14ac:dyDescent="0.25">
      <c r="C31" s="10" t="s">
        <v>37</v>
      </c>
      <c r="D31" s="26">
        <v>210</v>
      </c>
      <c r="E31" s="26">
        <v>210</v>
      </c>
      <c r="F31" s="26">
        <v>210</v>
      </c>
      <c r="G31" s="26">
        <v>210</v>
      </c>
      <c r="H31" s="26">
        <v>210</v>
      </c>
      <c r="I31" s="26">
        <v>210</v>
      </c>
      <c r="J31" s="26">
        <v>210</v>
      </c>
      <c r="K31" s="26">
        <v>210</v>
      </c>
      <c r="L31" s="26">
        <v>210</v>
      </c>
      <c r="M31" s="26">
        <v>210</v>
      </c>
      <c r="N31" s="26">
        <v>210</v>
      </c>
      <c r="O31" s="26">
        <v>210</v>
      </c>
      <c r="P31" s="19">
        <f t="shared" ref="P31:P37" si="9">SUM(D31:O31)</f>
        <v>2520</v>
      </c>
    </row>
    <row r="32" spans="1:16" ht="14.25" customHeight="1" x14ac:dyDescent="0.25">
      <c r="C32" s="10" t="s">
        <v>38</v>
      </c>
      <c r="D32" s="26">
        <v>80</v>
      </c>
      <c r="E32" s="26">
        <v>80</v>
      </c>
      <c r="F32" s="26">
        <v>80</v>
      </c>
      <c r="G32" s="26">
        <v>80</v>
      </c>
      <c r="H32" s="26">
        <v>80</v>
      </c>
      <c r="I32" s="26">
        <v>80</v>
      </c>
      <c r="J32" s="26">
        <v>80</v>
      </c>
      <c r="K32" s="26">
        <v>80</v>
      </c>
      <c r="L32" s="26">
        <v>80</v>
      </c>
      <c r="M32" s="26">
        <v>80</v>
      </c>
      <c r="N32" s="26">
        <v>80</v>
      </c>
      <c r="O32" s="26">
        <v>80</v>
      </c>
      <c r="P32" s="19">
        <f t="shared" si="9"/>
        <v>960</v>
      </c>
    </row>
    <row r="33" spans="2:16" ht="14.25" customHeight="1" x14ac:dyDescent="0.25">
      <c r="C33" s="10" t="s">
        <v>39</v>
      </c>
      <c r="D33" s="26">
        <v>3.75</v>
      </c>
      <c r="E33" s="26">
        <v>3.75</v>
      </c>
      <c r="F33" s="26">
        <v>3.75</v>
      </c>
      <c r="G33" s="26">
        <v>3.75</v>
      </c>
      <c r="H33" s="26">
        <v>3.75</v>
      </c>
      <c r="I33" s="26">
        <v>3.75</v>
      </c>
      <c r="J33" s="26">
        <v>3.75</v>
      </c>
      <c r="K33" s="26">
        <v>3.75</v>
      </c>
      <c r="L33" s="26">
        <v>3.75</v>
      </c>
      <c r="M33" s="26">
        <v>3.75</v>
      </c>
      <c r="N33" s="26">
        <v>3.75</v>
      </c>
      <c r="O33" s="26">
        <v>3.75</v>
      </c>
      <c r="P33" s="19">
        <f t="shared" si="9"/>
        <v>45</v>
      </c>
    </row>
    <row r="34" spans="2:16" ht="14.25" customHeight="1" x14ac:dyDescent="0.25">
      <c r="C34" s="10" t="s">
        <v>40</v>
      </c>
      <c r="D34" s="26">
        <v>21</v>
      </c>
      <c r="E34" s="26">
        <v>21</v>
      </c>
      <c r="F34" s="26">
        <v>21</v>
      </c>
      <c r="G34" s="26">
        <v>21</v>
      </c>
      <c r="H34" s="26">
        <v>21</v>
      </c>
      <c r="I34" s="26">
        <v>21</v>
      </c>
      <c r="J34" s="26">
        <v>21</v>
      </c>
      <c r="K34" s="26">
        <v>21</v>
      </c>
      <c r="L34" s="26">
        <v>21</v>
      </c>
      <c r="M34" s="26">
        <v>21</v>
      </c>
      <c r="N34" s="26">
        <v>21</v>
      </c>
      <c r="O34" s="26">
        <v>21</v>
      </c>
      <c r="P34" s="19">
        <f t="shared" si="9"/>
        <v>252</v>
      </c>
    </row>
    <row r="35" spans="2:16" ht="14.25" customHeight="1" x14ac:dyDescent="0.25">
      <c r="C35" s="10" t="s">
        <v>41</v>
      </c>
      <c r="D35" s="26">
        <v>16</v>
      </c>
      <c r="E35" s="26">
        <v>16</v>
      </c>
      <c r="F35" s="26">
        <v>16</v>
      </c>
      <c r="G35" s="26">
        <v>16</v>
      </c>
      <c r="H35" s="26">
        <v>16</v>
      </c>
      <c r="I35" s="26">
        <v>16</v>
      </c>
      <c r="J35" s="26">
        <v>16</v>
      </c>
      <c r="K35" s="26">
        <v>16</v>
      </c>
      <c r="L35" s="26">
        <v>16</v>
      </c>
      <c r="M35" s="26">
        <v>16</v>
      </c>
      <c r="N35" s="26">
        <v>16</v>
      </c>
      <c r="O35" s="26">
        <v>16</v>
      </c>
      <c r="P35" s="19">
        <f t="shared" si="9"/>
        <v>192</v>
      </c>
    </row>
    <row r="36" spans="2:16" ht="14.25" customHeight="1" x14ac:dyDescent="0.25">
      <c r="C36" s="10" t="s">
        <v>42</v>
      </c>
      <c r="D36" s="26">
        <v>210</v>
      </c>
      <c r="E36" s="26">
        <v>210</v>
      </c>
      <c r="F36" s="26">
        <v>210</v>
      </c>
      <c r="G36" s="26">
        <v>210</v>
      </c>
      <c r="H36" s="26">
        <v>210</v>
      </c>
      <c r="I36" s="26">
        <v>210</v>
      </c>
      <c r="J36" s="26">
        <v>210</v>
      </c>
      <c r="K36" s="26">
        <v>210</v>
      </c>
      <c r="L36" s="26">
        <v>210</v>
      </c>
      <c r="M36" s="26">
        <v>210</v>
      </c>
      <c r="N36" s="26">
        <v>210</v>
      </c>
      <c r="O36" s="26">
        <v>210</v>
      </c>
      <c r="P36" s="19">
        <f t="shared" si="9"/>
        <v>2520</v>
      </c>
    </row>
    <row r="37" spans="2:16" ht="14.25" customHeight="1" x14ac:dyDescent="0.25">
      <c r="C37" s="10" t="s">
        <v>43</v>
      </c>
      <c r="D37" s="26">
        <v>150</v>
      </c>
      <c r="E37" s="26">
        <v>150</v>
      </c>
      <c r="F37" s="26">
        <v>150</v>
      </c>
      <c r="G37" s="26">
        <v>150</v>
      </c>
      <c r="H37" s="26">
        <v>150</v>
      </c>
      <c r="I37" s="26">
        <v>150</v>
      </c>
      <c r="J37" s="26">
        <v>150</v>
      </c>
      <c r="K37" s="26">
        <v>150</v>
      </c>
      <c r="L37" s="26">
        <v>150</v>
      </c>
      <c r="M37" s="26">
        <v>150</v>
      </c>
      <c r="N37" s="26">
        <v>150</v>
      </c>
      <c r="O37" s="26">
        <v>150</v>
      </c>
      <c r="P37" s="19">
        <f t="shared" si="9"/>
        <v>1800</v>
      </c>
    </row>
    <row r="38" spans="2:16" ht="14.25" customHeight="1" x14ac:dyDescent="0.25">
      <c r="B38" s="36" t="s">
        <v>44</v>
      </c>
      <c r="C38" s="3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2:16" ht="14.25" customHeight="1" x14ac:dyDescent="0.25">
      <c r="C39" s="10" t="s">
        <v>45</v>
      </c>
      <c r="D39" s="26">
        <v>75</v>
      </c>
      <c r="E39" s="26">
        <v>75</v>
      </c>
      <c r="F39" s="26">
        <v>75</v>
      </c>
      <c r="G39" s="26">
        <v>75</v>
      </c>
      <c r="H39" s="26">
        <v>75</v>
      </c>
      <c r="I39" s="26">
        <v>75</v>
      </c>
      <c r="J39" s="26">
        <v>75</v>
      </c>
      <c r="K39" s="26">
        <v>75</v>
      </c>
      <c r="L39" s="26">
        <v>75</v>
      </c>
      <c r="M39" s="26">
        <v>75</v>
      </c>
      <c r="N39" s="26">
        <v>75</v>
      </c>
      <c r="O39" s="26">
        <v>75</v>
      </c>
      <c r="P39" s="19">
        <f t="shared" ref="P39:P44" si="10">SUM(D39:O39)</f>
        <v>900</v>
      </c>
    </row>
    <row r="40" spans="2:16" ht="14.25" customHeight="1" x14ac:dyDescent="0.25">
      <c r="C40" s="10" t="s">
        <v>46</v>
      </c>
      <c r="D40" s="26">
        <v>75</v>
      </c>
      <c r="E40" s="26">
        <v>75</v>
      </c>
      <c r="F40" s="26">
        <v>75</v>
      </c>
      <c r="G40" s="26">
        <v>75</v>
      </c>
      <c r="H40" s="26">
        <v>75</v>
      </c>
      <c r="I40" s="26">
        <v>75</v>
      </c>
      <c r="J40" s="26">
        <v>75</v>
      </c>
      <c r="K40" s="26">
        <v>75</v>
      </c>
      <c r="L40" s="26">
        <v>75</v>
      </c>
      <c r="M40" s="26">
        <v>75</v>
      </c>
      <c r="N40" s="26">
        <v>75</v>
      </c>
      <c r="O40" s="26">
        <v>75</v>
      </c>
      <c r="P40" s="19">
        <f t="shared" si="10"/>
        <v>900</v>
      </c>
    </row>
    <row r="41" spans="2:16" ht="14.25" customHeight="1" x14ac:dyDescent="0.25">
      <c r="C41" s="10" t="s">
        <v>47</v>
      </c>
      <c r="D41" s="26">
        <v>75</v>
      </c>
      <c r="E41" s="26">
        <v>75</v>
      </c>
      <c r="F41" s="26">
        <v>75</v>
      </c>
      <c r="G41" s="26">
        <v>75</v>
      </c>
      <c r="H41" s="26">
        <v>75</v>
      </c>
      <c r="I41" s="26">
        <v>75</v>
      </c>
      <c r="J41" s="26">
        <v>75</v>
      </c>
      <c r="K41" s="26">
        <v>75</v>
      </c>
      <c r="L41" s="26">
        <v>75</v>
      </c>
      <c r="M41" s="26">
        <v>75</v>
      </c>
      <c r="N41" s="26">
        <v>75</v>
      </c>
      <c r="O41" s="26">
        <v>75</v>
      </c>
      <c r="P41" s="19">
        <f t="shared" si="10"/>
        <v>900</v>
      </c>
    </row>
    <row r="42" spans="2:16" ht="14.25" customHeight="1" x14ac:dyDescent="0.25">
      <c r="C42" s="10" t="s">
        <v>48</v>
      </c>
      <c r="D42" s="26">
        <v>75</v>
      </c>
      <c r="E42" s="26">
        <v>75</v>
      </c>
      <c r="F42" s="26">
        <v>75</v>
      </c>
      <c r="G42" s="26">
        <v>75</v>
      </c>
      <c r="H42" s="26">
        <v>75</v>
      </c>
      <c r="I42" s="26">
        <v>75</v>
      </c>
      <c r="J42" s="26">
        <v>75</v>
      </c>
      <c r="K42" s="26">
        <v>75</v>
      </c>
      <c r="L42" s="26">
        <v>75</v>
      </c>
      <c r="M42" s="26">
        <v>75</v>
      </c>
      <c r="N42" s="26">
        <v>75</v>
      </c>
      <c r="O42" s="26">
        <v>75</v>
      </c>
      <c r="P42" s="19">
        <f t="shared" si="10"/>
        <v>900</v>
      </c>
    </row>
    <row r="43" spans="2:16" ht="14.25" customHeight="1" x14ac:dyDescent="0.25">
      <c r="C43" s="31" t="s">
        <v>49</v>
      </c>
      <c r="D43" s="26">
        <v>75</v>
      </c>
      <c r="E43" s="26">
        <v>75</v>
      </c>
      <c r="F43" s="26">
        <v>75</v>
      </c>
      <c r="G43" s="26">
        <v>75</v>
      </c>
      <c r="H43" s="26">
        <v>75</v>
      </c>
      <c r="I43" s="26">
        <v>75</v>
      </c>
      <c r="J43" s="26">
        <v>75</v>
      </c>
      <c r="K43" s="26">
        <v>75</v>
      </c>
      <c r="L43" s="26">
        <v>75</v>
      </c>
      <c r="M43" s="26">
        <v>75</v>
      </c>
      <c r="N43" s="26">
        <v>75</v>
      </c>
      <c r="O43" s="26">
        <v>75</v>
      </c>
      <c r="P43" s="19">
        <f t="shared" si="10"/>
        <v>900</v>
      </c>
    </row>
    <row r="44" spans="2:16" ht="14.25" customHeight="1" x14ac:dyDescent="0.25"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19">
        <f t="shared" si="10"/>
        <v>0</v>
      </c>
    </row>
    <row r="45" spans="2:16" ht="14.25" customHeight="1" x14ac:dyDescent="0.25">
      <c r="B45" s="36" t="s">
        <v>50</v>
      </c>
      <c r="C45" s="3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2:16" ht="14.25" customHeight="1" x14ac:dyDescent="0.25">
      <c r="C46" s="10" t="s">
        <v>51</v>
      </c>
      <c r="D46" s="26">
        <v>130</v>
      </c>
      <c r="E46" s="26">
        <v>130</v>
      </c>
      <c r="F46" s="26">
        <v>130</v>
      </c>
      <c r="G46" s="26">
        <v>130</v>
      </c>
      <c r="H46" s="26">
        <v>130</v>
      </c>
      <c r="I46" s="26">
        <v>130</v>
      </c>
      <c r="J46" s="26">
        <v>130</v>
      </c>
      <c r="K46" s="26">
        <v>130</v>
      </c>
      <c r="L46" s="26">
        <v>130</v>
      </c>
      <c r="M46" s="26">
        <v>130</v>
      </c>
      <c r="N46" s="26">
        <v>130</v>
      </c>
      <c r="O46" s="26">
        <v>130</v>
      </c>
      <c r="P46" s="19">
        <f t="shared" ref="P46:P52" si="11">SUM(D46:O46)</f>
        <v>1560</v>
      </c>
    </row>
    <row r="47" spans="2:16" ht="14.25" customHeight="1" x14ac:dyDescent="0.25">
      <c r="C47" s="10" t="s">
        <v>52</v>
      </c>
      <c r="D47" s="26">
        <v>65</v>
      </c>
      <c r="E47" s="26">
        <v>65</v>
      </c>
      <c r="F47" s="26">
        <v>65</v>
      </c>
      <c r="G47" s="26">
        <v>65</v>
      </c>
      <c r="H47" s="26">
        <v>65</v>
      </c>
      <c r="I47" s="26">
        <v>65</v>
      </c>
      <c r="J47" s="26">
        <v>65</v>
      </c>
      <c r="K47" s="26">
        <v>65</v>
      </c>
      <c r="L47" s="26">
        <v>65</v>
      </c>
      <c r="M47" s="26">
        <v>65</v>
      </c>
      <c r="N47" s="26">
        <v>65</v>
      </c>
      <c r="O47" s="26">
        <v>65</v>
      </c>
      <c r="P47" s="19">
        <f t="shared" si="11"/>
        <v>780</v>
      </c>
    </row>
    <row r="48" spans="2:16" ht="14.25" customHeight="1" x14ac:dyDescent="0.25">
      <c r="C48" s="10" t="s">
        <v>53</v>
      </c>
      <c r="D48" s="26">
        <v>300</v>
      </c>
      <c r="E48" s="26">
        <v>300</v>
      </c>
      <c r="F48" s="26">
        <v>300</v>
      </c>
      <c r="G48" s="26">
        <v>300</v>
      </c>
      <c r="H48" s="26">
        <v>300</v>
      </c>
      <c r="I48" s="26">
        <v>300</v>
      </c>
      <c r="J48" s="26">
        <v>300</v>
      </c>
      <c r="K48" s="26">
        <v>300</v>
      </c>
      <c r="L48" s="26">
        <v>300</v>
      </c>
      <c r="M48" s="26">
        <v>300</v>
      </c>
      <c r="N48" s="26">
        <v>300</v>
      </c>
      <c r="O48" s="26">
        <v>300</v>
      </c>
      <c r="P48" s="19">
        <f t="shared" si="11"/>
        <v>3600</v>
      </c>
    </row>
    <row r="49" spans="1:16" ht="14.25" customHeight="1" x14ac:dyDescent="0.25">
      <c r="C49" s="10" t="s">
        <v>54</v>
      </c>
      <c r="D49" s="26">
        <v>120</v>
      </c>
      <c r="E49" s="26">
        <v>120</v>
      </c>
      <c r="F49" s="26">
        <v>120</v>
      </c>
      <c r="G49" s="26">
        <v>120</v>
      </c>
      <c r="H49" s="26">
        <v>120</v>
      </c>
      <c r="I49" s="26">
        <v>120</v>
      </c>
      <c r="J49" s="26">
        <v>120</v>
      </c>
      <c r="K49" s="26">
        <v>120</v>
      </c>
      <c r="L49" s="26">
        <v>120</v>
      </c>
      <c r="M49" s="26">
        <v>120</v>
      </c>
      <c r="N49" s="26">
        <v>120</v>
      </c>
      <c r="O49" s="26">
        <v>120</v>
      </c>
      <c r="P49" s="19">
        <f t="shared" si="11"/>
        <v>1440</v>
      </c>
    </row>
    <row r="50" spans="1:16" ht="14.25" customHeight="1" x14ac:dyDescent="0.25">
      <c r="C50" s="32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19">
        <f t="shared" si="11"/>
        <v>0</v>
      </c>
    </row>
    <row r="51" spans="1:16" ht="14.25" customHeight="1" x14ac:dyDescent="0.25">
      <c r="C51" s="10" t="s">
        <v>55</v>
      </c>
      <c r="D51" s="26">
        <v>300</v>
      </c>
      <c r="E51" s="26">
        <v>300</v>
      </c>
      <c r="F51" s="26">
        <v>300</v>
      </c>
      <c r="G51" s="26">
        <v>300</v>
      </c>
      <c r="H51" s="26">
        <v>300</v>
      </c>
      <c r="I51" s="26">
        <v>300</v>
      </c>
      <c r="J51" s="26">
        <v>300</v>
      </c>
      <c r="K51" s="26">
        <v>300</v>
      </c>
      <c r="L51" s="26">
        <v>300</v>
      </c>
      <c r="M51" s="26">
        <v>300</v>
      </c>
      <c r="N51" s="26">
        <v>300</v>
      </c>
      <c r="O51" s="26">
        <v>300</v>
      </c>
      <c r="P51" s="19">
        <f t="shared" si="11"/>
        <v>3600</v>
      </c>
    </row>
    <row r="52" spans="1:16" ht="14.25" customHeight="1" x14ac:dyDescent="0.25">
      <c r="C52" s="10" t="s">
        <v>56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19">
        <f t="shared" si="11"/>
        <v>0</v>
      </c>
    </row>
    <row r="53" spans="1:16" ht="14.25" customHeight="1" x14ac:dyDescent="0.25">
      <c r="B53" s="36" t="s">
        <v>57</v>
      </c>
      <c r="C53" s="3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6" ht="14.25" customHeight="1" x14ac:dyDescent="0.25">
      <c r="C54" s="10" t="s">
        <v>58</v>
      </c>
      <c r="D54" s="26">
        <v>1200</v>
      </c>
      <c r="E54" s="26">
        <v>1200</v>
      </c>
      <c r="F54" s="26">
        <v>1200</v>
      </c>
      <c r="G54" s="26">
        <v>1200</v>
      </c>
      <c r="H54" s="26">
        <v>1200</v>
      </c>
      <c r="I54" s="26">
        <v>1200</v>
      </c>
      <c r="J54" s="26">
        <v>1200</v>
      </c>
      <c r="K54" s="26">
        <v>1200</v>
      </c>
      <c r="L54" s="26">
        <v>1200</v>
      </c>
      <c r="M54" s="26">
        <v>1200</v>
      </c>
      <c r="N54" s="26">
        <v>1200</v>
      </c>
      <c r="O54" s="26">
        <v>1200</v>
      </c>
      <c r="P54" s="19">
        <f t="shared" ref="P54:P59" si="12">SUM(D54:O54)</f>
        <v>14400</v>
      </c>
    </row>
    <row r="55" spans="1:16" ht="14.25" customHeight="1" x14ac:dyDescent="0.25">
      <c r="C55" s="10" t="s">
        <v>59</v>
      </c>
      <c r="D55" s="26">
        <v>40</v>
      </c>
      <c r="E55" s="26">
        <v>40</v>
      </c>
      <c r="F55" s="26">
        <v>40</v>
      </c>
      <c r="G55" s="26">
        <v>40</v>
      </c>
      <c r="H55" s="26">
        <v>40</v>
      </c>
      <c r="I55" s="26">
        <v>40</v>
      </c>
      <c r="J55" s="26">
        <v>40</v>
      </c>
      <c r="K55" s="26">
        <v>40</v>
      </c>
      <c r="L55" s="26">
        <v>40</v>
      </c>
      <c r="M55" s="26">
        <v>40</v>
      </c>
      <c r="N55" s="26">
        <v>40</v>
      </c>
      <c r="O55" s="26">
        <v>40</v>
      </c>
      <c r="P55" s="19">
        <f t="shared" si="12"/>
        <v>480</v>
      </c>
    </row>
    <row r="56" spans="1:16" ht="14.25" customHeight="1" x14ac:dyDescent="0.25">
      <c r="C56" s="31" t="s">
        <v>60</v>
      </c>
      <c r="D56" s="26">
        <v>36.5</v>
      </c>
      <c r="E56" s="26">
        <v>36.5</v>
      </c>
      <c r="F56" s="26">
        <v>36.5</v>
      </c>
      <c r="G56" s="26">
        <v>36.5</v>
      </c>
      <c r="H56" s="26">
        <v>36.5</v>
      </c>
      <c r="I56" s="26">
        <v>36.5</v>
      </c>
      <c r="J56" s="26">
        <v>36.5</v>
      </c>
      <c r="K56" s="26">
        <v>36.5</v>
      </c>
      <c r="L56" s="26">
        <v>36.5</v>
      </c>
      <c r="M56" s="26">
        <v>36.5</v>
      </c>
      <c r="N56" s="26">
        <v>36.5</v>
      </c>
      <c r="O56" s="26">
        <v>36.5</v>
      </c>
      <c r="P56" s="19">
        <f t="shared" si="12"/>
        <v>438</v>
      </c>
    </row>
    <row r="57" spans="1:16" ht="14.25" customHeight="1" x14ac:dyDescent="0.25">
      <c r="C57" s="31" t="s">
        <v>61</v>
      </c>
      <c r="D57" s="26">
        <v>100</v>
      </c>
      <c r="E57" s="26">
        <v>100</v>
      </c>
      <c r="F57" s="26">
        <v>100</v>
      </c>
      <c r="G57" s="26">
        <v>100</v>
      </c>
      <c r="H57" s="26">
        <v>100</v>
      </c>
      <c r="I57" s="26">
        <v>100</v>
      </c>
      <c r="J57" s="26">
        <v>100</v>
      </c>
      <c r="K57" s="26">
        <v>100</v>
      </c>
      <c r="L57" s="26">
        <v>100</v>
      </c>
      <c r="M57" s="26">
        <v>100</v>
      </c>
      <c r="N57" s="26">
        <v>100</v>
      </c>
      <c r="O57" s="26">
        <v>100</v>
      </c>
      <c r="P57" s="19">
        <f t="shared" si="12"/>
        <v>1200</v>
      </c>
    </row>
    <row r="58" spans="1:16" ht="14.25" customHeight="1" x14ac:dyDescent="0.25">
      <c r="C58" s="2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19">
        <f t="shared" si="12"/>
        <v>0</v>
      </c>
    </row>
    <row r="59" spans="1:16" ht="15.75" customHeight="1" x14ac:dyDescent="0.25">
      <c r="A59" s="23" t="s">
        <v>62</v>
      </c>
      <c r="B59" s="25"/>
      <c r="C59" s="33"/>
      <c r="D59" s="34">
        <f t="shared" ref="D59:O59" si="13">SUM(D17:D58)</f>
        <v>8542.25</v>
      </c>
      <c r="E59" s="34">
        <f t="shared" si="13"/>
        <v>8542.25</v>
      </c>
      <c r="F59" s="34">
        <f t="shared" si="13"/>
        <v>8542.25</v>
      </c>
      <c r="G59" s="34">
        <f t="shared" si="13"/>
        <v>8542.25</v>
      </c>
      <c r="H59" s="34">
        <f t="shared" si="13"/>
        <v>8542.25</v>
      </c>
      <c r="I59" s="34">
        <f t="shared" si="13"/>
        <v>8542.25</v>
      </c>
      <c r="J59" s="34">
        <f t="shared" si="13"/>
        <v>8542.25</v>
      </c>
      <c r="K59" s="34">
        <f t="shared" si="13"/>
        <v>8542.25</v>
      </c>
      <c r="L59" s="34">
        <f t="shared" si="13"/>
        <v>8542.25</v>
      </c>
      <c r="M59" s="34">
        <f t="shared" si="13"/>
        <v>8542.25</v>
      </c>
      <c r="N59" s="34">
        <f t="shared" si="13"/>
        <v>8542.25</v>
      </c>
      <c r="O59" s="34">
        <f t="shared" si="13"/>
        <v>8542.25</v>
      </c>
      <c r="P59" s="33">
        <f t="shared" si="12"/>
        <v>102507</v>
      </c>
    </row>
    <row r="60" spans="1:16" ht="14.25" customHeight="1" x14ac:dyDescent="0.2"/>
    <row r="61" spans="1:16" ht="14.25" customHeight="1" x14ac:dyDescent="0.2"/>
    <row r="62" spans="1:16" ht="14.25" customHeight="1" x14ac:dyDescent="0.2"/>
    <row r="63" spans="1:16" ht="14.25" customHeight="1" x14ac:dyDescent="0.2"/>
    <row r="64" spans="1:16" ht="14.25" customHeight="1" x14ac:dyDescent="0.2"/>
    <row r="65" spans="3:3" ht="14.25" customHeight="1" x14ac:dyDescent="0.2"/>
    <row r="66" spans="3:3" ht="14.25" customHeight="1" x14ac:dyDescent="0.2"/>
    <row r="67" spans="3:3" ht="14.25" customHeight="1" x14ac:dyDescent="0.2"/>
    <row r="68" spans="3:3" ht="14.25" customHeight="1" x14ac:dyDescent="0.2"/>
    <row r="69" spans="3:3" ht="14.25" customHeight="1" x14ac:dyDescent="0.2"/>
    <row r="70" spans="3:3" ht="14.25" customHeight="1" x14ac:dyDescent="0.2"/>
    <row r="71" spans="3:3" ht="14.25" customHeight="1" x14ac:dyDescent="0.2"/>
    <row r="72" spans="3:3" ht="14.25" customHeight="1" x14ac:dyDescent="0.2"/>
    <row r="73" spans="3:3" ht="14.25" customHeight="1" x14ac:dyDescent="0.2"/>
    <row r="74" spans="3:3" ht="14.25" customHeight="1" x14ac:dyDescent="0.2"/>
    <row r="75" spans="3:3" ht="14.25" customHeight="1" x14ac:dyDescent="0.2"/>
    <row r="76" spans="3:3" ht="14.25" customHeight="1" x14ac:dyDescent="0.2"/>
    <row r="77" spans="3:3" ht="14.25" customHeight="1" x14ac:dyDescent="0.2">
      <c r="C77" s="35" t="s">
        <v>63</v>
      </c>
    </row>
    <row r="78" spans="3:3" ht="14.25" customHeight="1" x14ac:dyDescent="0.2">
      <c r="C78" s="35" t="s">
        <v>63</v>
      </c>
    </row>
    <row r="79" spans="3:3" ht="14.25" customHeight="1" x14ac:dyDescent="0.2">
      <c r="C79" s="35" t="s">
        <v>63</v>
      </c>
    </row>
    <row r="80" spans="3:3" ht="14.25" customHeight="1" x14ac:dyDescent="0.2"/>
    <row r="81" spans="3:3" ht="14.25" customHeight="1" x14ac:dyDescent="0.2"/>
    <row r="82" spans="3:3" ht="14.25" customHeight="1" x14ac:dyDescent="0.2">
      <c r="C82" s="35" t="s">
        <v>63</v>
      </c>
    </row>
    <row r="83" spans="3:3" ht="14.25" customHeight="1" x14ac:dyDescent="0.2"/>
    <row r="84" spans="3:3" ht="14.25" customHeight="1" x14ac:dyDescent="0.2">
      <c r="C84" s="35" t="s">
        <v>63</v>
      </c>
    </row>
    <row r="85" spans="3:3" ht="14.25" customHeight="1" x14ac:dyDescent="0.2">
      <c r="C85" s="35" t="s">
        <v>63</v>
      </c>
    </row>
  </sheetData>
  <mergeCells count="13">
    <mergeCell ref="B53:C53"/>
    <mergeCell ref="A10:C10"/>
    <mergeCell ref="A14:C14"/>
    <mergeCell ref="H1:L1"/>
    <mergeCell ref="A16:C16"/>
    <mergeCell ref="B18:C18"/>
    <mergeCell ref="C1:F1"/>
    <mergeCell ref="A5:C5"/>
    <mergeCell ref="B22:C22"/>
    <mergeCell ref="A29:C29"/>
    <mergeCell ref="B30:C30"/>
    <mergeCell ref="B38:C38"/>
    <mergeCell ref="B45:C4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Anthony</cp:lastModifiedBy>
  <dcterms:created xsi:type="dcterms:W3CDTF">2015-12-04T23:31:46Z</dcterms:created>
  <dcterms:modified xsi:type="dcterms:W3CDTF">2015-12-07T16:14:32Z</dcterms:modified>
</cp:coreProperties>
</file>