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120" windowWidth="4035" windowHeight="4365" activeTab="1"/>
  </bookViews>
  <sheets>
    <sheet name="Personal Budget" sheetId="1" r:id="rId1"/>
    <sheet name="Dashboards" sheetId="2" r:id="rId2"/>
  </sheets>
  <definedNames>
    <definedName name="_xlnm.Print_Area" localSheetId="1">'Dashboards'!$A$1:$Q$138</definedName>
    <definedName name="_xlnm.Print_Area" localSheetId="0">'Personal Budget'!$A$1:$N$152</definedName>
  </definedNames>
  <calcPr fullCalcOnLoad="1"/>
</workbook>
</file>

<file path=xl/sharedStrings.xml><?xml version="1.0" encoding="utf-8"?>
<sst xmlns="http://schemas.openxmlformats.org/spreadsheetml/2006/main" count="111" uniqueCount="101">
  <si>
    <t xml:space="preserve">   Other</t>
  </si>
  <si>
    <t>Income tax (additional)</t>
  </si>
  <si>
    <t>Credit card payments</t>
  </si>
  <si>
    <t>Music (CDs, etc.)</t>
  </si>
  <si>
    <t>Books</t>
  </si>
  <si>
    <t>Salon/barber</t>
  </si>
  <si>
    <t>Gifts</t>
  </si>
  <si>
    <t>Clothing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</si>
  <si>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</si>
  <si>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</si>
  <si>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</si>
  <si>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</si>
  <si>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</si>
  <si>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</si>
  <si>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</si>
  <si>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</si>
  <si>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</si>
  <si>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Pet boarding</t>
  </si>
  <si>
    <t>Souvenirs</t>
  </si>
  <si>
    <t>Food</t>
  </si>
  <si>
    <t>Prescriptions</t>
  </si>
  <si>
    <t>Insurance</t>
  </si>
  <si>
    <t>Movies/plays</t>
  </si>
  <si>
    <t>Video/DVD rentals</t>
  </si>
  <si>
    <t>Cable TV</t>
  </si>
  <si>
    <t>Dog walker</t>
  </si>
  <si>
    <t>Dining out</t>
  </si>
  <si>
    <t>Dry cleaning</t>
  </si>
  <si>
    <t>Child care</t>
  </si>
  <si>
    <t xml:space="preserve">Groceries </t>
  </si>
  <si>
    <t>Home repairs</t>
  </si>
  <si>
    <t>Utilities</t>
  </si>
  <si>
    <t>Repairs</t>
  </si>
  <si>
    <t>Miscellaneous</t>
  </si>
  <si>
    <t>Interest/dividends</t>
  </si>
  <si>
    <t>Rental car</t>
  </si>
  <si>
    <t>Housecleaning service</t>
  </si>
  <si>
    <t>Parking</t>
  </si>
  <si>
    <t>Public transportation</t>
  </si>
  <si>
    <t>Garden supplies</t>
  </si>
  <si>
    <t>Gas/fuel</t>
  </si>
  <si>
    <t>Home improvement</t>
  </si>
  <si>
    <t>Home telephone</t>
  </si>
  <si>
    <t>Accommodations</t>
  </si>
  <si>
    <t>Home security</t>
  </si>
  <si>
    <t>Mortgage/rent</t>
  </si>
  <si>
    <t>Concerts/clubs</t>
  </si>
  <si>
    <t>Over-the-counter drugs</t>
  </si>
  <si>
    <t>Health club dues</t>
  </si>
  <si>
    <t>Life insurance</t>
  </si>
  <si>
    <t>Toys/child gear</t>
  </si>
  <si>
    <t>Other obligations</t>
  </si>
  <si>
    <t>Car wash/detailing services</t>
  </si>
  <si>
    <t>Co-payments/out-of-pocket</t>
  </si>
  <si>
    <t>Veterinarians/pet medicines</t>
  </si>
  <si>
    <t>Long-term savings</t>
  </si>
  <si>
    <t>Retirement (401k, Roth IRA)</t>
  </si>
  <si>
    <t>Mobile telephone</t>
  </si>
  <si>
    <t>Air fare</t>
  </si>
  <si>
    <t>Religious organizations</t>
  </si>
  <si>
    <t>INCOME</t>
  </si>
  <si>
    <t>EXPENSES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</si>
  <si>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</si>
  <si>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</si>
  <si>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</si>
  <si>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</si>
  <si>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</si>
  <si>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</si>
  <si>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</si>
  <si>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</si>
  <si>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</si>
  <si>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</si>
  <si>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</si>
  <si>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</si>
  <si>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</si>
  <si>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HOME</t>
  </si>
  <si>
    <t>DAILY LIVING</t>
  </si>
  <si>
    <t>TRANSPORTATION</t>
  </si>
  <si>
    <t>ENTERTAINMENT</t>
  </si>
  <si>
    <t>HEALTH</t>
  </si>
  <si>
    <t>HOLIDAYS</t>
  </si>
  <si>
    <t>RECREATION</t>
  </si>
  <si>
    <t>SUBSCRIBTIONS</t>
  </si>
  <si>
    <t>PERSONAL</t>
  </si>
  <si>
    <t>FINANCIAL OBLIGATIONS</t>
  </si>
  <si>
    <t>MISC. PAYMENTS</t>
  </si>
  <si>
    <t>PERSONAL BUDGET - DASHBOARDS</t>
  </si>
  <si>
    <t>Pension</t>
  </si>
  <si>
    <t>Salary / Wages</t>
  </si>
  <si>
    <t>Business</t>
  </si>
  <si>
    <t>TOTAL</t>
  </si>
  <si>
    <t>INCOME-EXPENSE AND SAVINGS CHART</t>
  </si>
  <si>
    <t>SAVINGS GOAL</t>
  </si>
  <si>
    <t>Projected Savings Goal 1</t>
  </si>
  <si>
    <t>Projected Savings Goal 2</t>
  </si>
  <si>
    <t>Projected Savings Goal 3</t>
  </si>
  <si>
    <t>Projected Savings Goal 4</t>
  </si>
  <si>
    <t>Projected Savings Goal 5</t>
  </si>
  <si>
    <t>POTENTIAL TO SAVE</t>
  </si>
  <si>
    <t>ANNUAL EXPENSE DISTRIBUTION PIE</t>
  </si>
  <si>
    <t>Comprehensive Personal Budget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</si>
</sst>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_-;[Red]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color indexed="9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9.25"/>
      <color indexed="8"/>
      <name val="Arial"/>
      <family val="0"/>
    </font>
    <font>
      <sz val="7.35"/>
      <color indexed="8"/>
      <name val="Arial"/>
      <family val="0"/>
    </font>
    <font>
      <sz val="9.5"/>
      <color indexed="8"/>
      <name val="Arial"/>
      <family val="0"/>
    </font>
    <font>
      <sz val="2.5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9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11" fillId="23" borderId="0" applyNumberFormat="0" applyBorder="0" applyAlignment="0" applyProtection="0"/>
    <xf numFmtId="0" fontId="36" fillId="24" borderId="1" applyNumberFormat="0" applyAlignment="0" applyProtection="0"/>
    <xf numFmtId="0" fontId="44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7" borderId="1" applyNumberFormat="0" applyAlignment="0" applyProtection="0"/>
    <xf numFmtId="0" fontId="16" fillId="0" borderId="6" applyNumberFormat="0" applyFill="0" applyAlignment="0" applyProtection="0"/>
    <xf numFmtId="0" fontId="17" fillId="27" borderId="0" applyNumberFormat="0" applyBorder="0" applyAlignment="0" applyProtection="0"/>
    <xf numFmtId="0" fontId="0" fillId="28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0" fontId="0" fillId="0" borderId="0" xfId="0" applyNumberFormat="1" applyFont="1" applyFill="1" applyBorder="1" applyAlignment="1" applyProtection="1">
      <alignment vertical="center"/>
      <protection hidden="1" locked="0"/>
    </xf>
    <xf numFmtId="40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vertical="center"/>
    </xf>
    <xf numFmtId="40" fontId="0" fillId="0" borderId="0" xfId="0" applyNumberFormat="1" applyFont="1" applyFill="1" applyBorder="1" applyAlignment="1" applyProtection="1">
      <alignment vertical="center"/>
      <protection hidden="1" locked="0"/>
    </xf>
    <xf numFmtId="40" fontId="3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 locked="0"/>
    </xf>
    <xf numFmtId="40" fontId="3" fillId="0" borderId="0" xfId="0" applyNumberFormat="1" applyFont="1" applyFill="1" applyBorder="1" applyAlignment="1" applyProtection="1">
      <alignment vertical="center"/>
      <protection hidden="1" locked="0"/>
    </xf>
    <xf numFmtId="40" fontId="0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>
      <alignment vertical="center"/>
    </xf>
    <xf numFmtId="40" fontId="0" fillId="0" borderId="0" xfId="0" applyNumberFormat="1" applyFont="1" applyFill="1" applyBorder="1" applyAlignment="1" applyProtection="1">
      <alignment vertical="center"/>
      <protection hidden="1"/>
    </xf>
    <xf numFmtId="40" fontId="26" fillId="29" borderId="0" xfId="0" applyNumberFormat="1" applyFont="1" applyFill="1" applyBorder="1" applyAlignment="1">
      <alignment horizontal="centerContinuous" vertical="center"/>
    </xf>
    <xf numFmtId="40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ont="1" applyFill="1" applyBorder="1" applyAlignment="1" applyProtection="1">
      <alignment horizontal="left" vertical="center" indent="1"/>
      <protection hidden="1" locked="0"/>
    </xf>
    <xf numFmtId="40" fontId="26" fillId="0" borderId="0" xfId="0" applyNumberFormat="1" applyFont="1" applyFill="1" applyBorder="1" applyAlignment="1">
      <alignment horizontal="centerContinuous" vertical="center"/>
    </xf>
    <xf numFmtId="40" fontId="3" fillId="30" borderId="0" xfId="0" applyNumberFormat="1" applyFont="1" applyFill="1" applyBorder="1" applyAlignment="1" applyProtection="1">
      <alignment horizontal="left" vertical="center" indent="1"/>
      <protection hidden="1"/>
    </xf>
    <xf numFmtId="40" fontId="3" fillId="31" borderId="0" xfId="0" applyNumberFormat="1" applyFont="1" applyFill="1" applyBorder="1" applyAlignment="1" applyProtection="1">
      <alignment horizontal="left" vertical="center" indent="1"/>
      <protection hidden="1"/>
    </xf>
    <xf numFmtId="40" fontId="3" fillId="31" borderId="0" xfId="0" applyNumberFormat="1" applyFont="1" applyFill="1" applyBorder="1" applyAlignment="1" applyProtection="1">
      <alignment horizontal="left" vertical="center" indent="1"/>
      <protection hidden="1"/>
    </xf>
    <xf numFmtId="171" fontId="3" fillId="0" borderId="0" xfId="0" applyNumberFormat="1" applyFont="1" applyFill="1" applyBorder="1" applyAlignment="1" applyProtection="1">
      <alignment horizontal="right" vertical="center"/>
      <protection hidden="1"/>
    </xf>
    <xf numFmtId="171" fontId="3" fillId="0" borderId="0" xfId="0" applyNumberFormat="1" applyFont="1" applyFill="1" applyBorder="1" applyAlignment="1" applyProtection="1">
      <alignment horizontal="right" vertical="center"/>
      <protection hidden="1"/>
    </xf>
    <xf numFmtId="171" fontId="3" fillId="30" borderId="0" xfId="0" applyNumberFormat="1" applyFont="1" applyFill="1" applyBorder="1" applyAlignment="1" applyProtection="1">
      <alignment horizontal="right" vertical="center"/>
      <protection hidden="1"/>
    </xf>
    <xf numFmtId="171" fontId="3" fillId="0" borderId="0" xfId="0" applyNumberFormat="1" applyFont="1" applyFill="1" applyBorder="1" applyAlignment="1" applyProtection="1">
      <alignment vertical="center"/>
      <protection hidden="1" locked="0"/>
    </xf>
    <xf numFmtId="171" fontId="3" fillId="0" borderId="0" xfId="0" applyNumberFormat="1" applyFont="1" applyFill="1" applyBorder="1" applyAlignment="1" applyProtection="1">
      <alignment vertical="center"/>
      <protection hidden="1" locked="0"/>
    </xf>
    <xf numFmtId="171" fontId="3" fillId="0" borderId="0" xfId="0" applyNumberFormat="1" applyFont="1" applyFill="1" applyBorder="1" applyAlignment="1" applyProtection="1">
      <alignment vertical="center"/>
      <protection hidden="1"/>
    </xf>
    <xf numFmtId="171" fontId="3" fillId="0" borderId="0" xfId="0" applyNumberFormat="1" applyFont="1" applyFill="1" applyBorder="1" applyAlignment="1" applyProtection="1">
      <alignment vertical="center"/>
      <protection hidden="1"/>
    </xf>
    <xf numFmtId="171" fontId="3" fillId="31" borderId="0" xfId="0" applyNumberFormat="1" applyFont="1" applyFill="1" applyBorder="1" applyAlignment="1" applyProtection="1">
      <alignment vertical="center"/>
      <protection hidden="1"/>
    </xf>
    <xf numFmtId="171" fontId="3" fillId="31" borderId="0" xfId="0" applyNumberFormat="1" applyFont="1" applyFill="1" applyBorder="1" applyAlignment="1" applyProtection="1">
      <alignment vertical="center"/>
      <protection hidden="1"/>
    </xf>
    <xf numFmtId="171" fontId="3" fillId="31" borderId="0" xfId="0" applyNumberFormat="1" applyFont="1" applyFill="1" applyBorder="1" applyAlignment="1" applyProtection="1">
      <alignment vertical="center"/>
      <protection hidden="1" locked="0"/>
    </xf>
    <xf numFmtId="0" fontId="7" fillId="0" borderId="0" xfId="53" applyFont="1" applyFill="1" applyBorder="1" applyAlignment="1" applyProtection="1">
      <alignment vertical="center"/>
      <protection/>
    </xf>
    <xf numFmtId="171" fontId="0" fillId="0" borderId="10" xfId="0" applyNumberFormat="1" applyFont="1" applyFill="1" applyBorder="1" applyAlignment="1" applyProtection="1">
      <alignment horizontal="right" vertical="center"/>
      <protection hidden="1" locked="0"/>
    </xf>
    <xf numFmtId="171" fontId="0" fillId="0" borderId="10" xfId="0" applyNumberFormat="1" applyFont="1" applyFill="1" applyBorder="1" applyAlignment="1" applyProtection="1">
      <alignment horizontal="right" vertical="center"/>
      <protection hidden="1" locked="0"/>
    </xf>
    <xf numFmtId="171" fontId="0" fillId="0" borderId="10" xfId="0" applyNumberFormat="1" applyFont="1" applyFill="1" applyBorder="1" applyAlignment="1" applyProtection="1">
      <alignment vertical="center"/>
      <protection hidden="1" locked="0"/>
    </xf>
    <xf numFmtId="171" fontId="0" fillId="0" borderId="10" xfId="0" applyNumberFormat="1" applyFont="1" applyFill="1" applyBorder="1" applyAlignment="1" applyProtection="1">
      <alignment vertical="center"/>
      <protection hidden="1" locked="0"/>
    </xf>
    <xf numFmtId="171" fontId="0" fillId="0" borderId="10" xfId="0" applyNumberFormat="1" applyFont="1" applyFill="1" applyBorder="1" applyAlignment="1" applyProtection="1">
      <alignment vertical="center"/>
      <protection hidden="1"/>
    </xf>
    <xf numFmtId="171" fontId="0" fillId="0" borderId="10" xfId="0" applyNumberFormat="1" applyFont="1" applyFill="1" applyBorder="1" applyAlignment="1" applyProtection="1">
      <alignment vertical="center"/>
      <protection hidden="1"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horizontal="left" vertical="center" indent="1"/>
    </xf>
    <xf numFmtId="171" fontId="0" fillId="32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 applyProtection="1">
      <alignment vertical="center"/>
      <protection hidden="1"/>
    </xf>
    <xf numFmtId="40" fontId="0" fillId="0" borderId="0" xfId="0" applyNumberFormat="1" applyFont="1" applyFill="1" applyBorder="1" applyAlignment="1" applyProtection="1">
      <alignment horizontal="left" vertical="center" indent="1"/>
      <protection hidden="1"/>
    </xf>
    <xf numFmtId="40" fontId="3" fillId="21" borderId="0" xfId="0" applyNumberFormat="1" applyFont="1" applyFill="1" applyBorder="1" applyAlignment="1" applyProtection="1">
      <alignment horizontal="left" vertical="center" indent="1"/>
      <protection hidden="1"/>
    </xf>
    <xf numFmtId="171" fontId="3" fillId="21" borderId="0" xfId="0" applyNumberFormat="1" applyFont="1" applyFill="1" applyBorder="1" applyAlignment="1" applyProtection="1">
      <alignment horizontal="right" vertical="center"/>
      <protection hidden="1"/>
    </xf>
    <xf numFmtId="0" fontId="3" fillId="11" borderId="0" xfId="0" applyFont="1" applyFill="1" applyBorder="1" applyAlignment="1">
      <alignment horizontal="left" vertical="center" indent="1"/>
    </xf>
    <xf numFmtId="176" fontId="3" fillId="11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40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5" fillId="33" borderId="0" xfId="0" applyFont="1" applyFill="1" applyBorder="1" applyAlignment="1" applyProtection="1">
      <alignment horizontal="left" vertical="center" indent="1"/>
      <protection hidden="1" locked="0"/>
    </xf>
    <xf numFmtId="0" fontId="5" fillId="33" borderId="0" xfId="0" applyFont="1" applyFill="1" applyBorder="1" applyAlignment="1">
      <alignment horizontal="left" vertical="center" indent="1"/>
    </xf>
    <xf numFmtId="0" fontId="20" fillId="29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 applyProtection="1">
      <alignment horizontal="left" vertical="center" indent="1"/>
      <protection hidden="1" locked="0"/>
    </xf>
    <xf numFmtId="0" fontId="5" fillId="34" borderId="0" xfId="0" applyFont="1" applyFill="1" applyBorder="1" applyAlignment="1">
      <alignment horizontal="left" vertical="center" indent="1"/>
    </xf>
    <xf numFmtId="0" fontId="5" fillId="35" borderId="0" xfId="0" applyFont="1" applyFill="1" applyBorder="1" applyAlignment="1" applyProtection="1">
      <alignment horizontal="left" vertical="center" indent="1"/>
      <protection hidden="1" locked="0"/>
    </xf>
    <xf numFmtId="0" fontId="5" fillId="35" borderId="0" xfId="0" applyFont="1" applyFill="1" applyBorder="1" applyAlignment="1">
      <alignment horizontal="left" vertical="center" indent="1"/>
    </xf>
    <xf numFmtId="0" fontId="5" fillId="36" borderId="0" xfId="0" applyFont="1" applyFill="1" applyBorder="1" applyAlignment="1" applyProtection="1">
      <alignment horizontal="left" vertical="center" indent="1"/>
      <protection hidden="1" locked="0"/>
    </xf>
    <xf numFmtId="0" fontId="5" fillId="36" borderId="0" xfId="0" applyFont="1" applyFill="1" applyBorder="1" applyAlignment="1">
      <alignment horizontal="left" vertical="center" indent="1"/>
    </xf>
    <xf numFmtId="0" fontId="27" fillId="31" borderId="0" xfId="0" applyFont="1" applyFill="1" applyBorder="1" applyAlignment="1" applyProtection="1">
      <alignment horizontal="left" vertical="center" indent="1"/>
      <protection hidden="1" locked="0"/>
    </xf>
    <xf numFmtId="0" fontId="7" fillId="0" borderId="0" xfId="53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1925"/>
          <c:y val="0"/>
          <c:w val="0.55225"/>
          <c:h val="0.8815"/>
        </c:manualLayout>
      </c:layout>
      <c:pie3DChart>
        <c:varyColors val="1"/>
        <c:ser>
          <c:idx val="0"/>
          <c:order val="0"/>
          <c:spPr>
            <a:solidFill>
              <a:srgbClr val="309DDB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09DDB"/>
              </a:solidFill>
              <a:ln w="3175">
                <a:solidFill>
                  <a:srgbClr val="309DDB"/>
                </a:solidFill>
              </a:ln>
            </c:spPr>
          </c:dPt>
          <c:dPt>
            <c:idx val="1"/>
            <c:spPr>
              <a:solidFill>
                <a:srgbClr val="7FA516"/>
              </a:solidFill>
              <a:ln w="12700">
                <a:solidFill>
                  <a:srgbClr val="7FA516"/>
                </a:solidFill>
              </a:ln>
            </c:spPr>
          </c:dPt>
          <c:dPt>
            <c:idx val="2"/>
            <c:spPr>
              <a:solidFill>
                <a:srgbClr val="B3122D"/>
              </a:solidFill>
              <a:ln w="3175">
                <a:solidFill>
                  <a:srgbClr val="B3122D"/>
                </a:solidFill>
              </a:ln>
            </c:spPr>
          </c:dPt>
          <c:dPt>
            <c:idx val="3"/>
            <c:spPr>
              <a:solidFill>
                <a:srgbClr val="99779D"/>
              </a:solidFill>
              <a:ln w="3175">
                <a:solidFill>
                  <a:srgbClr val="99779D"/>
                </a:solidFill>
              </a:ln>
            </c:spPr>
          </c:dPt>
          <c:dPt>
            <c:idx val="4"/>
            <c:spPr>
              <a:solidFill>
                <a:srgbClr val="FFE14F"/>
              </a:solidFill>
              <a:ln w="3175">
                <a:solidFill>
                  <a:srgbClr val="FFE14F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'Personal Budget'!$A$8:$A$12</c:f>
              <c:strCache>
                <c:ptCount val="5"/>
                <c:pt idx="0">
                  <c:v>Salary / Wages</c:v>
                </c:pt>
                <c:pt idx="1">
                  <c:v>Business</c:v>
                </c:pt>
                <c:pt idx="2">
                  <c:v>Pension</c:v>
                </c:pt>
                <c:pt idx="3">
                  <c:v>Interest/dividends</c:v>
                </c:pt>
                <c:pt idx="4">
                  <c:v>Miscellaneous</c:v>
                </c:pt>
              </c:strCache>
            </c:strRef>
          </c:cat>
          <c:val>
            <c:numRef>
              <c:f>'Personal Budget'!$N$8:$N$12</c:f>
              <c:numCache>
                <c:ptCount val="5"/>
                <c:pt idx="0">
                  <c:v>2546</c:v>
                </c:pt>
                <c:pt idx="1">
                  <c:v>500</c:v>
                </c:pt>
                <c:pt idx="2">
                  <c:v>1000</c:v>
                </c:pt>
                <c:pt idx="3">
                  <c:v>550</c:v>
                </c:pt>
                <c:pt idx="4">
                  <c:v>1245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575"/>
          <c:y val="0"/>
          <c:w val="0.14675"/>
          <c:h val="0.39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"/>
          <c:y val="0.10825"/>
          <c:w val="0.8915"/>
          <c:h val="0.8915"/>
        </c:manualLayout>
      </c:layout>
      <c:doughnutChart>
        <c:varyColors val="1"/>
        <c:ser>
          <c:idx val="0"/>
          <c:order val="0"/>
          <c:tx>
            <c:strRef>
              <c:f>Dashboards!$J$25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09DDB"/>
              </a:solidFill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solidFill>
                <a:srgbClr val="B3DB84"/>
              </a:solidFill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solidFill>
                <a:srgbClr val="DB8E84"/>
              </a:solidFill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solidFill>
                <a:srgbClr val="99779D"/>
              </a:solidFill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solidFill>
                <a:srgbClr val="FFE14F"/>
              </a:solidFill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solidFill>
                <a:srgbClr val="D9C293"/>
              </a:solidFill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solidFill>
                <a:srgbClr val="597A7B"/>
              </a:solidFill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solidFill>
                <a:srgbClr val="587F03"/>
              </a:solidFill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solidFill>
                <a:srgbClr val="B3122D"/>
              </a:solidFill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Dashboards!$J$26:$J$36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625"/>
          <c:y val="0.10825"/>
          <c:w val="0.90275"/>
          <c:h val="0.8915"/>
        </c:manualLayout>
      </c:layout>
      <c:doughnutChart>
        <c:varyColors val="1"/>
        <c:ser>
          <c:idx val="0"/>
          <c:order val="0"/>
          <c:tx>
            <c:strRef>
              <c:f>Dashboards!$K$25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09DDB"/>
              </a:solidFill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solidFill>
                <a:srgbClr val="B3DB84"/>
              </a:solidFill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solidFill>
                <a:srgbClr val="DB8E84"/>
              </a:solidFill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solidFill>
                <a:srgbClr val="99779D"/>
              </a:solidFill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solidFill>
                <a:srgbClr val="FFE14F"/>
              </a:solidFill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solidFill>
                <a:srgbClr val="D9C293"/>
              </a:solidFill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solidFill>
                <a:srgbClr val="597A7B"/>
              </a:solidFill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solidFill>
                <a:srgbClr val="587F03"/>
              </a:solidFill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solidFill>
                <a:srgbClr val="B3122D"/>
              </a:solidFill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Dashboards!$K$26:$K$36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025"/>
          <c:y val="0.10825"/>
          <c:w val="0.899"/>
          <c:h val="0.8915"/>
        </c:manualLayout>
      </c:layout>
      <c:doughnutChart>
        <c:varyColors val="1"/>
        <c:ser>
          <c:idx val="0"/>
          <c:order val="0"/>
          <c:tx>
            <c:strRef>
              <c:f>Dashboards!$L$25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09DDB"/>
              </a:solidFill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solidFill>
                <a:srgbClr val="B3DB84"/>
              </a:solidFill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solidFill>
                <a:srgbClr val="DB8E84"/>
              </a:solidFill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solidFill>
                <a:srgbClr val="99779D"/>
              </a:solidFill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solidFill>
                <a:srgbClr val="FFE14F"/>
              </a:solidFill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solidFill>
                <a:srgbClr val="D9C293"/>
              </a:solidFill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solidFill>
                <a:srgbClr val="597A7B"/>
              </a:solidFill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solidFill>
                <a:srgbClr val="587F03"/>
              </a:solidFill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solidFill>
                <a:srgbClr val="B3122D"/>
              </a:solidFill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Dashboards!$L$26:$L$36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"/>
          <c:y val="0.10825"/>
          <c:w val="0.89525"/>
          <c:h val="0.8915"/>
        </c:manualLayout>
      </c:layout>
      <c:doughnutChart>
        <c:varyColors val="1"/>
        <c:ser>
          <c:idx val="0"/>
          <c:order val="0"/>
          <c:tx>
            <c:strRef>
              <c:f>Dashboards!$M$25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09DDB"/>
              </a:solidFill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solidFill>
                <a:srgbClr val="B3DB84"/>
              </a:solidFill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solidFill>
                <a:srgbClr val="DB8E84"/>
              </a:solidFill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solidFill>
                <a:srgbClr val="99779D"/>
              </a:solidFill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solidFill>
                <a:srgbClr val="FFE14F"/>
              </a:solidFill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solidFill>
                <a:srgbClr val="D9C293"/>
              </a:solidFill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solidFill>
                <a:srgbClr val="597A7B"/>
              </a:solidFill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solidFill>
                <a:srgbClr val="587F03"/>
              </a:solidFill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solidFill>
                <a:srgbClr val="B3122D"/>
              </a:solidFill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Dashboards!$M$26:$M$36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"/>
          <c:y val="0.10825"/>
          <c:w val="0.8915"/>
          <c:h val="0.8915"/>
        </c:manualLayout>
      </c:layout>
      <c:doughnutChart>
        <c:varyColors val="1"/>
        <c:ser>
          <c:idx val="0"/>
          <c:order val="0"/>
          <c:tx>
            <c:strRef>
              <c:f>Dashboards!$N$25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09DDB"/>
              </a:solidFill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solidFill>
                <a:srgbClr val="B3DB84"/>
              </a:solidFill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solidFill>
                <a:srgbClr val="DB8E84"/>
              </a:solidFill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solidFill>
                <a:srgbClr val="99779D"/>
              </a:solidFill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solidFill>
                <a:srgbClr val="FFE14F"/>
              </a:solidFill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solidFill>
                <a:srgbClr val="D9C293"/>
              </a:solidFill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solidFill>
                <a:srgbClr val="597A7B"/>
              </a:solidFill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solidFill>
                <a:srgbClr val="587F03"/>
              </a:solidFill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solidFill>
                <a:srgbClr val="B3122D"/>
              </a:solidFill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Dashboards!$N$26:$N$36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26"/>
          <c:w val="0.9752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'Personal Budget'!$A$148</c:f>
              <c:strCache>
                <c:ptCount val="1"/>
                <c:pt idx="0">
                  <c:v>INCOME</c:v>
                </c:pt>
              </c:strCache>
            </c:strRef>
          </c:tx>
          <c:spPr>
            <a:ln w="38100">
              <a:solidFill>
                <a:srgbClr val="00426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'Personal Budget'!$B$4:$N$4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'Personal Budget'!$B$148:$M$148</c:f>
              <c:numCache>
                <c:ptCount val="12"/>
                <c:pt idx="0">
                  <c:v>5841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'Personal Budget'!$A$150</c:f>
              <c:strCache>
                <c:ptCount val="1"/>
                <c:pt idx="0">
                  <c:v>EXPENSES</c:v>
                </c:pt>
              </c:strCache>
            </c:strRef>
          </c:tx>
          <c:spPr>
            <a:ln w="38100">
              <a:solidFill>
                <a:srgbClr val="587F0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'Personal Budget'!$B$4:$N$4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'Personal Budget'!$B$150:$M$150</c:f>
              <c:numCache>
                <c:ptCount val="12"/>
                <c:pt idx="0">
                  <c:v>2057</c:v>
                </c:pt>
                <c:pt idx="1">
                  <c:v>900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'Personal Budget'!$A$152</c:f>
              <c:strCache>
                <c:ptCount val="1"/>
                <c:pt idx="0">
                  <c:v>POTENTIAL TO SAVE</c:v>
                </c:pt>
              </c:strCache>
            </c:strRef>
          </c:tx>
          <c:spPr>
            <a:ln w="38100">
              <a:solidFill>
                <a:srgbClr val="B3122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'Personal Budget'!$B$4:$N$4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'Personal Budget'!$B$152:$M$152</c:f>
              <c:numCache>
                <c:ptCount val="12"/>
                <c:pt idx="0">
                  <c:v>2384</c:v>
                </c:pt>
                <c:pt idx="1">
                  <c:v>-900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'Personal Budget'!$A$149</c:f>
              <c:strCache>
                <c:ptCount val="1"/>
                <c:pt idx="0">
                  <c:v>SAVINGS GOAL</c:v>
                </c:pt>
              </c:strCache>
            </c:strRef>
          </c:tx>
          <c:spPr>
            <a:ln w="38100">
              <a:solidFill>
                <a:srgbClr val="309DD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'Personal Budget'!$B$149:$M$149</c:f>
              <c:numCache>
                <c:ptCount val="12"/>
                <c:pt idx="0">
                  <c:v>1400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180758"/>
        <c:axId val="8849399"/>
      </c:lineChart>
      <c:catAx>
        <c:axId val="63180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2B2B2"/>
            </a:solidFill>
          </a:ln>
        </c:spPr>
        <c:crossAx val="8849399"/>
        <c:crosses val="autoZero"/>
        <c:auto val="1"/>
        <c:lblOffset val="100"/>
        <c:tickLblSkip val="1"/>
        <c:noMultiLvlLbl val="0"/>
      </c:catAx>
      <c:valAx>
        <c:axId val="8849399"/>
        <c:scaling>
          <c:orientation val="minMax"/>
          <c:min val="-2000"/>
        </c:scaling>
        <c:axPos val="l"/>
        <c:majorGridlines>
          <c:spPr>
            <a:ln w="3175">
              <a:solidFill>
                <a:srgbClr val="E6E6E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2B2B2"/>
            </a:solidFill>
          </a:ln>
        </c:spPr>
        <c:crossAx val="6318075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325"/>
          <c:y val="0.85825"/>
          <c:w val="0.727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01"/>
          <c:w val="0.72725"/>
          <c:h val="0.82425"/>
        </c:manualLayout>
      </c:layout>
      <c:pie3DChart>
        <c:varyColors val="1"/>
        <c:ser>
          <c:idx val="0"/>
          <c:order val="0"/>
          <c:tx>
            <c:strRef>
              <c:f>Dashboards!$O$25</c:f>
              <c:strCache>
                <c:ptCount val="1"/>
                <c:pt idx="0">
                  <c:v>YEAR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09DDB"/>
              </a:solidFill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solidFill>
                <a:srgbClr val="B3DB84"/>
              </a:solidFill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solidFill>
                <a:srgbClr val="DB8E84"/>
              </a:solidFill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solidFill>
                <a:srgbClr val="99779D"/>
              </a:solidFill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solidFill>
                <a:srgbClr val="FFE14F"/>
              </a:solidFill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solidFill>
                <a:srgbClr val="D9C293"/>
              </a:solidFill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solidFill>
                <a:srgbClr val="597A7B"/>
              </a:solidFill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solidFill>
                <a:srgbClr val="587F03"/>
              </a:solidFill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solidFill>
                <a:srgbClr val="B3122D"/>
              </a:solidFill>
              <a:ln w="12700">
                <a:solidFill>
                  <a:srgbClr val="B3122D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Dashboards!$B$26:$B$36</c:f>
              <c:strCache/>
            </c:strRef>
          </c:cat>
          <c:val>
            <c:numRef>
              <c:f>Dashboards!$O$26:$O$36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175"/>
          <c:w val="1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"/>
          <c:w val="1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Dashboards!$B$26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Dashboards!$C$26:$N$26</c:f>
              <c:numCache/>
            </c:numRef>
          </c:val>
        </c:ser>
        <c:ser>
          <c:idx val="1"/>
          <c:order val="1"/>
          <c:tx>
            <c:strRef>
              <c:f>Dashboards!$B$27</c:f>
              <c:strCache>
                <c:ptCount val="1"/>
                <c:pt idx="0">
                  <c:v>DAILY LIVING</c:v>
                </c:pt>
              </c:strCache>
            </c:strRef>
          </c:tx>
          <c:spPr>
            <a:solidFill>
              <a:srgbClr val="B3DB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Dashboards!$C$27:$N$27</c:f>
              <c:numCache/>
            </c:numRef>
          </c:val>
        </c:ser>
        <c:ser>
          <c:idx val="2"/>
          <c:order val="2"/>
          <c:tx>
            <c:strRef>
              <c:f>Dashboards!$B$28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DB8E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Dashboards!$C$28:$N$28</c:f>
              <c:numCache/>
            </c:numRef>
          </c:val>
        </c:ser>
        <c:ser>
          <c:idx val="3"/>
          <c:order val="3"/>
          <c:tx>
            <c:strRef>
              <c:f>Dashboards!$B$29</c:f>
              <c:strCache>
                <c:ptCount val="1"/>
                <c:pt idx="0">
                  <c:v>ENTERTAINMENT</c:v>
                </c:pt>
              </c:strCache>
            </c:strRef>
          </c:tx>
          <c:spPr>
            <a:solidFill>
              <a:srgbClr val="99779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Dashboards!$C$29:$N$29</c:f>
              <c:numCache/>
            </c:numRef>
          </c:val>
        </c:ser>
        <c:ser>
          <c:idx val="4"/>
          <c:order val="4"/>
          <c:tx>
            <c:strRef>
              <c:f>Dashboards!$B$30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FFE14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Dashboards!$C$30:$N$30</c:f>
              <c:numCache/>
            </c:numRef>
          </c:val>
        </c:ser>
        <c:ser>
          <c:idx val="5"/>
          <c:order val="5"/>
          <c:tx>
            <c:strRef>
              <c:f>Dashboards!$B$31</c:f>
              <c:strCache>
                <c:ptCount val="1"/>
                <c:pt idx="0">
                  <c:v>HOLIDAYS</c:v>
                </c:pt>
              </c:strCache>
            </c:strRef>
          </c:tx>
          <c:spPr>
            <a:solidFill>
              <a:srgbClr val="D9C29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Dashboards!$C$31:$N$31</c:f>
              <c:numCache/>
            </c:numRef>
          </c:val>
        </c:ser>
        <c:ser>
          <c:idx val="6"/>
          <c:order val="6"/>
          <c:tx>
            <c:strRef>
              <c:f>Dashboards!$B$32</c:f>
              <c:strCache>
                <c:ptCount val="1"/>
                <c:pt idx="0">
                  <c:v>RECREATION</c:v>
                </c:pt>
              </c:strCache>
            </c:strRef>
          </c:tx>
          <c:spPr>
            <a:solidFill>
              <a:srgbClr val="00426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Dashboards!$C$32:$N$32</c:f>
              <c:numCache/>
            </c:numRef>
          </c:val>
        </c:ser>
        <c:ser>
          <c:idx val="7"/>
          <c:order val="7"/>
          <c:tx>
            <c:strRef>
              <c:f>Dashboards!$B$33</c:f>
              <c:strCache>
                <c:ptCount val="1"/>
                <c:pt idx="0">
                  <c:v>SUBSCRIBTIONS</c:v>
                </c:pt>
              </c:strCache>
            </c:strRef>
          </c:tx>
          <c:spPr>
            <a:solidFill>
              <a:srgbClr val="597A7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Dashboards!$C$33:$N$33</c:f>
              <c:numCache/>
            </c:numRef>
          </c:val>
        </c:ser>
        <c:ser>
          <c:idx val="8"/>
          <c:order val="8"/>
          <c:tx>
            <c:strRef>
              <c:f>Dashboards!$B$34</c:f>
              <c:strCache>
                <c:ptCount val="1"/>
                <c:pt idx="0">
                  <c:v>PERSONAL</c:v>
                </c:pt>
              </c:strCache>
            </c:strRef>
          </c:tx>
          <c:spPr>
            <a:solidFill>
              <a:srgbClr val="00426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Dashboards!$C$34:$N$34</c:f>
              <c:numCache/>
            </c:numRef>
          </c:val>
        </c:ser>
        <c:ser>
          <c:idx val="9"/>
          <c:order val="9"/>
          <c:tx>
            <c:strRef>
              <c:f>Dashboards!$B$35</c:f>
              <c:strCache>
                <c:ptCount val="1"/>
                <c:pt idx="0">
                  <c:v>FINANCIAL OBLIGATIONS</c:v>
                </c:pt>
              </c:strCache>
            </c:strRef>
          </c:tx>
          <c:spPr>
            <a:solidFill>
              <a:srgbClr val="587F0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Dashboards!$C$35:$N$35</c:f>
              <c:numCache/>
            </c:numRef>
          </c:val>
        </c:ser>
        <c:ser>
          <c:idx val="10"/>
          <c:order val="10"/>
          <c:tx>
            <c:strRef>
              <c:f>Dashboards!$B$36</c:f>
              <c:strCache>
                <c:ptCount val="1"/>
                <c:pt idx="0">
                  <c:v>MISC. PAYMENTS</c:v>
                </c:pt>
              </c:strCache>
            </c:strRef>
          </c:tx>
          <c:spPr>
            <a:solidFill>
              <a:srgbClr val="B3122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Dashboards!$C$25:$N$25</c:f>
              <c:strCache/>
            </c:strRef>
          </c:cat>
          <c:val>
            <c:numRef>
              <c:f>Dashboards!$C$36:$N$36</c:f>
              <c:numCache/>
            </c:numRef>
          </c:val>
        </c:ser>
        <c:axId val="4554276"/>
        <c:axId val="21832933"/>
      </c:barChart>
      <c:catAx>
        <c:axId val="455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32933"/>
        <c:crosses val="autoZero"/>
        <c:auto val="1"/>
        <c:lblOffset val="100"/>
        <c:tickLblSkip val="1"/>
        <c:noMultiLvlLbl val="0"/>
      </c:catAx>
      <c:valAx>
        <c:axId val="21832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2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15"/>
          <c:w val="0.999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625"/>
          <c:y val="0.10825"/>
          <c:w val="0.90275"/>
          <c:h val="0.8915"/>
        </c:manualLayout>
      </c:layout>
      <c:doughnutChart>
        <c:varyColors val="1"/>
        <c:ser>
          <c:idx val="0"/>
          <c:order val="0"/>
          <c:tx>
            <c:strRef>
              <c:f>Dashboards!$C$25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09DDB"/>
              </a:solidFill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solidFill>
                <a:srgbClr val="B3DB84"/>
              </a:solidFill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solidFill>
                <a:srgbClr val="DB8E84"/>
              </a:solidFill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solidFill>
                <a:srgbClr val="99779D"/>
              </a:solidFill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solidFill>
                <a:srgbClr val="FFE14F"/>
              </a:solidFill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solidFill>
                <a:srgbClr val="D9C293"/>
              </a:solidFill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solidFill>
                <a:srgbClr val="597A7B"/>
              </a:solidFill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solidFill>
                <a:srgbClr val="587F03"/>
              </a:solidFill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solidFill>
                <a:srgbClr val="B3122D"/>
              </a:solidFill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Dashboards!$C$26:$C$36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025"/>
          <c:y val="0.10825"/>
          <c:w val="0.899"/>
          <c:h val="0.8915"/>
        </c:manualLayout>
      </c:layout>
      <c:doughnutChart>
        <c:varyColors val="1"/>
        <c:ser>
          <c:idx val="0"/>
          <c:order val="0"/>
          <c:tx>
            <c:strRef>
              <c:f>Dashboards!$D$25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09DDB"/>
              </a:solidFill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solidFill>
                <a:srgbClr val="B3DB84"/>
              </a:solidFill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solidFill>
                <a:srgbClr val="DB8E84"/>
              </a:solidFill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solidFill>
                <a:srgbClr val="99779D"/>
              </a:solidFill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solidFill>
                <a:srgbClr val="FFE14F"/>
              </a:solidFill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solidFill>
                <a:srgbClr val="D9C293"/>
              </a:solidFill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solidFill>
                <a:srgbClr val="597A7B"/>
              </a:solidFill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solidFill>
                <a:srgbClr val="587F03"/>
              </a:solidFill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solidFill>
                <a:srgbClr val="B3122D"/>
              </a:solidFill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Dashboards!$D$26:$D$36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"/>
          <c:y val="0.10825"/>
          <c:w val="0.89525"/>
          <c:h val="0.8915"/>
        </c:manualLayout>
      </c:layout>
      <c:doughnutChart>
        <c:varyColors val="1"/>
        <c:ser>
          <c:idx val="0"/>
          <c:order val="0"/>
          <c:tx>
            <c:strRef>
              <c:f>Dashboards!$E$25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09DDB"/>
              </a:solidFill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solidFill>
                <a:srgbClr val="B3DB84"/>
              </a:solidFill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solidFill>
                <a:srgbClr val="DB8E84"/>
              </a:solidFill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solidFill>
                <a:srgbClr val="99779D"/>
              </a:solidFill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solidFill>
                <a:srgbClr val="FFE14F"/>
              </a:solidFill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solidFill>
                <a:srgbClr val="D9C293"/>
              </a:solidFill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solidFill>
                <a:srgbClr val="597A7B"/>
              </a:solidFill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solidFill>
                <a:srgbClr val="587F03"/>
              </a:solidFill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solidFill>
                <a:srgbClr val="B3122D"/>
              </a:solidFill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Dashboards!$E$26:$E$36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"/>
          <c:y val="0.10825"/>
          <c:w val="0.8915"/>
          <c:h val="0.8915"/>
        </c:manualLayout>
      </c:layout>
      <c:doughnutChart>
        <c:varyColors val="1"/>
        <c:ser>
          <c:idx val="0"/>
          <c:order val="0"/>
          <c:tx>
            <c:strRef>
              <c:f>Dashboards!$F$25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09DDB"/>
              </a:solidFill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solidFill>
                <a:srgbClr val="B3DB84"/>
              </a:solidFill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solidFill>
                <a:srgbClr val="DB8E84"/>
              </a:solidFill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solidFill>
                <a:srgbClr val="99779D"/>
              </a:solidFill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solidFill>
                <a:srgbClr val="FFE14F"/>
              </a:solidFill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solidFill>
                <a:srgbClr val="D9C293"/>
              </a:solidFill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solidFill>
                <a:srgbClr val="597A7B"/>
              </a:solidFill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solidFill>
                <a:srgbClr val="587F03"/>
              </a:solidFill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solidFill>
                <a:srgbClr val="B3122D"/>
              </a:solidFill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Dashboards!$F$26:$F$36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625"/>
          <c:y val="0.10825"/>
          <c:w val="0.90275"/>
          <c:h val="0.8915"/>
        </c:manualLayout>
      </c:layout>
      <c:doughnutChart>
        <c:varyColors val="1"/>
        <c:ser>
          <c:idx val="0"/>
          <c:order val="0"/>
          <c:tx>
            <c:strRef>
              <c:f>Dashboards!$G$25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09DDB"/>
              </a:solidFill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solidFill>
                <a:srgbClr val="B3DB84"/>
              </a:solidFill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solidFill>
                <a:srgbClr val="DB8E84"/>
              </a:solidFill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solidFill>
                <a:srgbClr val="99779D"/>
              </a:solidFill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solidFill>
                <a:srgbClr val="FFE14F"/>
              </a:solidFill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solidFill>
                <a:srgbClr val="D9C293"/>
              </a:solidFill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solidFill>
                <a:srgbClr val="597A7B"/>
              </a:solidFill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solidFill>
                <a:srgbClr val="587F03"/>
              </a:solidFill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solidFill>
                <a:srgbClr val="B3122D"/>
              </a:solidFill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Dashboards!$G$26:$G$36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025"/>
          <c:y val="0.10825"/>
          <c:w val="0.899"/>
          <c:h val="0.8915"/>
        </c:manualLayout>
      </c:layout>
      <c:doughnutChart>
        <c:varyColors val="1"/>
        <c:ser>
          <c:idx val="0"/>
          <c:order val="0"/>
          <c:tx>
            <c:strRef>
              <c:f>Dashboards!$H$25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09DDB"/>
              </a:solidFill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solidFill>
                <a:srgbClr val="B3DB84"/>
              </a:solidFill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solidFill>
                <a:srgbClr val="DB8E84"/>
              </a:solidFill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solidFill>
                <a:srgbClr val="99779D"/>
              </a:solidFill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solidFill>
                <a:srgbClr val="FFE14F"/>
              </a:solidFill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solidFill>
                <a:srgbClr val="D9C293"/>
              </a:solidFill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solidFill>
                <a:srgbClr val="597A7B"/>
              </a:solidFill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solidFill>
                <a:srgbClr val="587F03"/>
              </a:solidFill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solidFill>
                <a:srgbClr val="B3122D"/>
              </a:solidFill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Dashboards!$H$26:$H$36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"/>
          <c:y val="0.10825"/>
          <c:w val="0.89525"/>
          <c:h val="0.8915"/>
        </c:manualLayout>
      </c:layout>
      <c:doughnutChart>
        <c:varyColors val="1"/>
        <c:ser>
          <c:idx val="0"/>
          <c:order val="0"/>
          <c:tx>
            <c:strRef>
              <c:f>Dashboards!$I$25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09DDB"/>
              </a:solidFill>
              <a:ln w="12700">
                <a:solidFill>
                  <a:srgbClr val="309DDB"/>
                </a:solidFill>
              </a:ln>
            </c:spPr>
          </c:dPt>
          <c:dPt>
            <c:idx val="1"/>
            <c:spPr>
              <a:solidFill>
                <a:srgbClr val="B3DB84"/>
              </a:solidFill>
              <a:ln w="12700">
                <a:solidFill>
                  <a:srgbClr val="B3DB84"/>
                </a:solidFill>
              </a:ln>
            </c:spPr>
          </c:dPt>
          <c:dPt>
            <c:idx val="2"/>
            <c:spPr>
              <a:solidFill>
                <a:srgbClr val="DB8E84"/>
              </a:solidFill>
              <a:ln w="12700">
                <a:solidFill>
                  <a:srgbClr val="DB8E84"/>
                </a:solidFill>
              </a:ln>
            </c:spPr>
          </c:dPt>
          <c:dPt>
            <c:idx val="3"/>
            <c:spPr>
              <a:solidFill>
                <a:srgbClr val="99779D"/>
              </a:solidFill>
              <a:ln w="12700">
                <a:solidFill>
                  <a:srgbClr val="99779D"/>
                </a:solidFill>
              </a:ln>
            </c:spPr>
          </c:dPt>
          <c:dPt>
            <c:idx val="4"/>
            <c:spPr>
              <a:solidFill>
                <a:srgbClr val="FFE14F"/>
              </a:solidFill>
              <a:ln w="12700">
                <a:solidFill>
                  <a:srgbClr val="FFE14F"/>
                </a:solidFill>
              </a:ln>
            </c:spPr>
          </c:dPt>
          <c:dPt>
            <c:idx val="5"/>
            <c:spPr>
              <a:solidFill>
                <a:srgbClr val="D9C293"/>
              </a:solidFill>
              <a:ln w="12700">
                <a:solidFill>
                  <a:srgbClr val="D9C293"/>
                </a:solidFill>
              </a:ln>
            </c:spPr>
          </c:dPt>
          <c:dPt>
            <c:idx val="6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7"/>
            <c:spPr>
              <a:solidFill>
                <a:srgbClr val="597A7B"/>
              </a:solidFill>
              <a:ln w="12700">
                <a:solidFill>
                  <a:srgbClr val="597A7B"/>
                </a:solidFill>
              </a:ln>
            </c:spPr>
          </c:dPt>
          <c:dPt>
            <c:idx val="8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9"/>
            <c:spPr>
              <a:solidFill>
                <a:srgbClr val="587F03"/>
              </a:solidFill>
              <a:ln w="12700">
                <a:solidFill>
                  <a:srgbClr val="587F03"/>
                </a:solidFill>
              </a:ln>
            </c:spPr>
          </c:dPt>
          <c:dPt>
            <c:idx val="10"/>
            <c:spPr>
              <a:solidFill>
                <a:srgbClr val="B3122D"/>
              </a:solidFill>
              <a:ln w="12700">
                <a:solidFill>
                  <a:srgbClr val="B3122D"/>
                </a:solidFill>
              </a:ln>
            </c:spPr>
          </c:dPt>
          <c:cat>
            <c:strRef>
              <c:f>Dashboards!$B$26:$B$36</c:f>
              <c:strCache/>
            </c:strRef>
          </c:cat>
          <c:val>
            <c:numRef>
              <c:f>Dashboards!$I$26:$I$36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66675</xdr:rowOff>
    </xdr:from>
    <xdr:to>
      <xdr:col>16</xdr:col>
      <xdr:colOff>438150</xdr:colOff>
      <xdr:row>20</xdr:row>
      <xdr:rowOff>57150</xdr:rowOff>
    </xdr:to>
    <xdr:graphicFrame>
      <xdr:nvGraphicFramePr>
        <xdr:cNvPr id="1" name="Chart 773"/>
        <xdr:cNvGraphicFramePr/>
      </xdr:nvGraphicFramePr>
      <xdr:xfrm>
        <a:off x="38100" y="1076325"/>
        <a:ext cx="101536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</xdr:row>
      <xdr:rowOff>47625</xdr:rowOff>
    </xdr:from>
    <xdr:to>
      <xdr:col>16</xdr:col>
      <xdr:colOff>600075</xdr:colOff>
      <xdr:row>44</xdr:row>
      <xdr:rowOff>104775</xdr:rowOff>
    </xdr:to>
    <xdr:graphicFrame>
      <xdr:nvGraphicFramePr>
        <xdr:cNvPr id="2" name="Chart 774"/>
        <xdr:cNvGraphicFramePr/>
      </xdr:nvGraphicFramePr>
      <xdr:xfrm>
        <a:off x="47625" y="4057650"/>
        <a:ext cx="103060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46</xdr:row>
      <xdr:rowOff>66675</xdr:rowOff>
    </xdr:from>
    <xdr:to>
      <xdr:col>16</xdr:col>
      <xdr:colOff>123825</xdr:colOff>
      <xdr:row>90</xdr:row>
      <xdr:rowOff>57150</xdr:rowOff>
    </xdr:to>
    <xdr:grpSp>
      <xdr:nvGrpSpPr>
        <xdr:cNvPr id="3" name="Group 791"/>
        <xdr:cNvGrpSpPr>
          <a:grpSpLocks/>
        </xdr:cNvGrpSpPr>
      </xdr:nvGrpSpPr>
      <xdr:grpSpPr>
        <a:xfrm>
          <a:off x="447675" y="7962900"/>
          <a:ext cx="9429750" cy="7115175"/>
          <a:chOff x="7" y="817"/>
          <a:chExt cx="990" cy="747"/>
        </a:xfrm>
        <a:solidFill>
          <a:srgbClr val="FFFFFF"/>
        </a:solidFill>
      </xdr:grpSpPr>
      <xdr:graphicFrame>
        <xdr:nvGraphicFramePr>
          <xdr:cNvPr id="4" name="Chart 775"/>
          <xdr:cNvGraphicFramePr/>
        </xdr:nvGraphicFramePr>
        <xdr:xfrm>
          <a:off x="7" y="817"/>
          <a:ext cx="246" cy="24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776"/>
          <xdr:cNvGraphicFramePr/>
        </xdr:nvGraphicFramePr>
        <xdr:xfrm>
          <a:off x="253" y="817"/>
          <a:ext cx="247" cy="24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778"/>
          <xdr:cNvGraphicFramePr/>
        </xdr:nvGraphicFramePr>
        <xdr:xfrm>
          <a:off x="500" y="817"/>
          <a:ext cx="248" cy="249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779"/>
          <xdr:cNvGraphicFramePr/>
        </xdr:nvGraphicFramePr>
        <xdr:xfrm>
          <a:off x="748" y="817"/>
          <a:ext cx="249" cy="249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782"/>
          <xdr:cNvGraphicFramePr/>
        </xdr:nvGraphicFramePr>
        <xdr:xfrm>
          <a:off x="7" y="1066"/>
          <a:ext cx="246" cy="249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783"/>
          <xdr:cNvGraphicFramePr/>
        </xdr:nvGraphicFramePr>
        <xdr:xfrm>
          <a:off x="253" y="1066"/>
          <a:ext cx="247" cy="249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784"/>
          <xdr:cNvGraphicFramePr/>
        </xdr:nvGraphicFramePr>
        <xdr:xfrm>
          <a:off x="500" y="1066"/>
          <a:ext cx="248" cy="249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785"/>
          <xdr:cNvGraphicFramePr/>
        </xdr:nvGraphicFramePr>
        <xdr:xfrm>
          <a:off x="748" y="1066"/>
          <a:ext cx="249" cy="249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2" name="Chart 787"/>
          <xdr:cNvGraphicFramePr/>
        </xdr:nvGraphicFramePr>
        <xdr:xfrm>
          <a:off x="7" y="1315"/>
          <a:ext cx="246" cy="249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3" name="Chart 788"/>
          <xdr:cNvGraphicFramePr/>
        </xdr:nvGraphicFramePr>
        <xdr:xfrm>
          <a:off x="253" y="1315"/>
          <a:ext cx="247" cy="249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4" name="Chart 789"/>
          <xdr:cNvGraphicFramePr/>
        </xdr:nvGraphicFramePr>
        <xdr:xfrm>
          <a:off x="500" y="1315"/>
          <a:ext cx="248" cy="249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5" name="Chart 790"/>
          <xdr:cNvGraphicFramePr/>
        </xdr:nvGraphicFramePr>
        <xdr:xfrm>
          <a:off x="748" y="1315"/>
          <a:ext cx="249" cy="249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</xdr:grpSp>
    <xdr:clientData/>
  </xdr:twoCellAnchor>
  <xdr:twoCellAnchor>
    <xdr:from>
      <xdr:col>0</xdr:col>
      <xdr:colOff>0</xdr:colOff>
      <xdr:row>116</xdr:row>
      <xdr:rowOff>123825</xdr:rowOff>
    </xdr:from>
    <xdr:to>
      <xdr:col>16</xdr:col>
      <xdr:colOff>600075</xdr:colOff>
      <xdr:row>137</xdr:row>
      <xdr:rowOff>152400</xdr:rowOff>
    </xdr:to>
    <xdr:graphicFrame>
      <xdr:nvGraphicFramePr>
        <xdr:cNvPr id="16" name="Chart 792"/>
        <xdr:cNvGraphicFramePr/>
      </xdr:nvGraphicFramePr>
      <xdr:xfrm>
        <a:off x="0" y="19440525"/>
        <a:ext cx="10353675" cy="3514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28575</xdr:colOff>
      <xdr:row>93</xdr:row>
      <xdr:rowOff>19050</xdr:rowOff>
    </xdr:from>
    <xdr:to>
      <xdr:col>16</xdr:col>
      <xdr:colOff>581025</xdr:colOff>
      <xdr:row>115</xdr:row>
      <xdr:rowOff>123825</xdr:rowOff>
    </xdr:to>
    <xdr:graphicFrame>
      <xdr:nvGraphicFramePr>
        <xdr:cNvPr id="17" name="Chart 793"/>
        <xdr:cNvGraphicFramePr/>
      </xdr:nvGraphicFramePr>
      <xdr:xfrm>
        <a:off x="28575" y="15611475"/>
        <a:ext cx="10306050" cy="3667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showGridLines="0" zoomScalePageLayoutView="0" workbookViewId="0" topLeftCell="A1">
      <pane ySplit="4" topLeftCell="A122" activePane="bottomLeft" state="frozen"/>
      <selection pane="topLeft" activeCell="A1" sqref="A1"/>
      <selection pane="bottomLeft" activeCell="B54" sqref="B54"/>
    </sheetView>
  </sheetViews>
  <sheetFormatPr defaultColWidth="9.140625" defaultRowHeight="12.75"/>
  <cols>
    <col min="1" max="1" width="33.7109375" style="6" customWidth="1"/>
    <col min="2" max="14" width="10.7109375" style="6" customWidth="1"/>
    <col min="15" max="16384" width="9.140625" style="6" customWidth="1"/>
  </cols>
  <sheetData>
    <row r="1" spans="1:14" s="5" customFormat="1" ht="34.5" customHeight="1">
      <c r="A1" s="62" t="s">
        <v>100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14" customFormat="1" ht="18" customHeight="1">
      <c r="A2" s="41"/>
      <c r="B2" s="41"/>
      <c r="C2" s="41"/>
      <c r="D2" s="41"/>
      <c r="E2" s="41"/>
      <c r="F2" s="41"/>
      <c r="N2" s="24"/>
    </row>
    <row r="3" spans="1:14" s="5" customFormat="1" ht="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1" customFormat="1" ht="19.5" customHeight="1">
      <c r="A4" s="10"/>
      <c r="B4" s="22" t="s">
        <v>62</v>
      </c>
      <c r="C4" s="23" t="s">
        <v>63</v>
      </c>
      <c r="D4" s="22" t="s">
        <v>64</v>
      </c>
      <c r="E4" s="23" t="s">
        <v>65</v>
      </c>
      <c r="F4" s="22" t="s">
        <v>66</v>
      </c>
      <c r="G4" s="23" t="s">
        <v>67</v>
      </c>
      <c r="H4" s="22" t="s">
        <v>68</v>
      </c>
      <c r="I4" s="23" t="s">
        <v>69</v>
      </c>
      <c r="J4" s="22" t="s">
        <v>70</v>
      </c>
      <c r="K4" s="23" t="s">
        <v>71</v>
      </c>
      <c r="L4" s="22" t="s">
        <v>72</v>
      </c>
      <c r="M4" s="23" t="s">
        <v>73</v>
      </c>
      <c r="N4" s="22" t="s">
        <v>74</v>
      </c>
    </row>
    <row r="5" spans="1:14" s="11" customFormat="1" ht="6.75" customHeight="1">
      <c r="A5" s="10"/>
      <c r="B5" s="27"/>
      <c r="C5" s="23"/>
      <c r="D5" s="27"/>
      <c r="E5" s="23"/>
      <c r="F5" s="27"/>
      <c r="G5" s="23"/>
      <c r="H5" s="27"/>
      <c r="I5" s="23"/>
      <c r="J5" s="27"/>
      <c r="K5" s="23"/>
      <c r="L5" s="27"/>
      <c r="M5" s="23"/>
      <c r="N5" s="27"/>
    </row>
    <row r="6" spans="1:14" s="11" customFormat="1" ht="19.5" customHeight="1">
      <c r="A6" s="63" t="s">
        <v>60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s="11" customFormat="1" ht="6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4" customFormat="1" ht="15" customHeight="1">
      <c r="A8" s="25" t="s">
        <v>88</v>
      </c>
      <c r="B8" s="42">
        <v>2546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31">
        <f>SUM(B8:M8)</f>
        <v>2546</v>
      </c>
    </row>
    <row r="9" spans="1:16" s="14" customFormat="1" ht="15" customHeight="1">
      <c r="A9" s="25" t="s">
        <v>89</v>
      </c>
      <c r="B9" s="42">
        <v>500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31">
        <f>SUM(B9:M9)</f>
        <v>500</v>
      </c>
      <c r="P9"/>
    </row>
    <row r="10" spans="1:14" s="14" customFormat="1" ht="15" customHeight="1">
      <c r="A10" s="25" t="s">
        <v>87</v>
      </c>
      <c r="B10" s="42">
        <v>1000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31">
        <f>SUM(B10:M10)</f>
        <v>1000</v>
      </c>
    </row>
    <row r="11" spans="1:14" s="11" customFormat="1" ht="15" customHeight="1">
      <c r="A11" s="26" t="s">
        <v>34</v>
      </c>
      <c r="B11" s="43">
        <v>550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32">
        <f>SUM(B11:M11)</f>
        <v>550</v>
      </c>
    </row>
    <row r="12" spans="1:14" s="14" customFormat="1" ht="15" customHeight="1">
      <c r="A12" s="25" t="s">
        <v>33</v>
      </c>
      <c r="B12" s="42">
        <v>1245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31">
        <f>SUM(B12:M12)</f>
        <v>1245</v>
      </c>
    </row>
    <row r="13" spans="1:14" s="11" customFormat="1" ht="6.75" customHeight="1">
      <c r="A13" s="2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s="14" customFormat="1" ht="15" customHeight="1">
      <c r="A14" s="28" t="str">
        <f>"TOTAL "&amp;A6</f>
        <v>TOTAL INCOME</v>
      </c>
      <c r="B14" s="33">
        <f>SUM(B8:B12)</f>
        <v>5841</v>
      </c>
      <c r="C14" s="33">
        <f aca="true" t="shared" si="0" ref="C14:N14">SUM(C8:C12)</f>
        <v>0</v>
      </c>
      <c r="D14" s="33">
        <f t="shared" si="0"/>
        <v>0</v>
      </c>
      <c r="E14" s="33">
        <f t="shared" si="0"/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5841</v>
      </c>
    </row>
    <row r="15" spans="1:14" s="11" customFormat="1" ht="6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s="11" customFormat="1" ht="19.5" customHeight="1">
      <c r="A16" s="67" t="s">
        <v>92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s="11" customFormat="1" ht="6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s="11" customFormat="1" ht="15" customHeight="1">
      <c r="A18" s="52" t="s">
        <v>93</v>
      </c>
      <c r="B18" s="46">
        <v>1400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31">
        <f>SUM(B18:M18)</f>
        <v>1400</v>
      </c>
    </row>
    <row r="19" spans="1:14" s="11" customFormat="1" ht="15" customHeight="1">
      <c r="A19" s="52" t="s">
        <v>94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31">
        <f>SUM(B19:M19)</f>
        <v>0</v>
      </c>
    </row>
    <row r="20" spans="1:14" s="11" customFormat="1" ht="15" customHeight="1">
      <c r="A20" s="52" t="s">
        <v>95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31">
        <f>SUM(B20:M20)</f>
        <v>0</v>
      </c>
    </row>
    <row r="21" spans="1:14" s="11" customFormat="1" ht="15" customHeight="1">
      <c r="A21" s="52" t="s">
        <v>96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31">
        <f>SUM(B21:M21)</f>
        <v>0</v>
      </c>
    </row>
    <row r="22" spans="1:14" s="11" customFormat="1" ht="15" customHeight="1">
      <c r="A22" s="52" t="s">
        <v>97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31">
        <f>SUM(B22:M22)</f>
        <v>0</v>
      </c>
    </row>
    <row r="23" spans="1:14" s="11" customFormat="1" ht="6.75" customHeight="1">
      <c r="A23" s="52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37"/>
    </row>
    <row r="24" spans="1:14" s="14" customFormat="1" ht="15" customHeight="1">
      <c r="A24" s="53" t="str">
        <f>"TOTAL "&amp;A16</f>
        <v>TOTAL SAVINGS GOAL</v>
      </c>
      <c r="B24" s="54">
        <f>SUM(B18:B22)</f>
        <v>1400</v>
      </c>
      <c r="C24" s="54">
        <f aca="true" t="shared" si="1" ref="C24:N24">SUM(C18:C22)</f>
        <v>0</v>
      </c>
      <c r="D24" s="54">
        <f t="shared" si="1"/>
        <v>0</v>
      </c>
      <c r="E24" s="54">
        <f t="shared" si="1"/>
        <v>0</v>
      </c>
      <c r="F24" s="54">
        <f t="shared" si="1"/>
        <v>0</v>
      </c>
      <c r="G24" s="54">
        <f t="shared" si="1"/>
        <v>0</v>
      </c>
      <c r="H24" s="54">
        <f t="shared" si="1"/>
        <v>0</v>
      </c>
      <c r="I24" s="54">
        <f t="shared" si="1"/>
        <v>0</v>
      </c>
      <c r="J24" s="54">
        <f t="shared" si="1"/>
        <v>0</v>
      </c>
      <c r="K24" s="54">
        <f t="shared" si="1"/>
        <v>0</v>
      </c>
      <c r="L24" s="54">
        <f t="shared" si="1"/>
        <v>0</v>
      </c>
      <c r="M24" s="54">
        <f t="shared" si="1"/>
        <v>0</v>
      </c>
      <c r="N24" s="54">
        <f t="shared" si="1"/>
        <v>1400</v>
      </c>
    </row>
    <row r="25" spans="1:14" s="11" customFormat="1" ht="6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s="11" customFormat="1" ht="19.5" customHeight="1">
      <c r="A26" s="65" t="s">
        <v>61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s="11" customFormat="1" ht="6.75" customHeight="1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s="11" customFormat="1" ht="18" customHeight="1">
      <c r="A28" s="60" t="s">
        <v>75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14" s="11" customFormat="1" ht="6.75" customHeight="1">
      <c r="A29" s="1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14" customFormat="1" ht="15" customHeight="1">
      <c r="A30" s="25" t="s">
        <v>45</v>
      </c>
      <c r="B30" s="44">
        <v>845</v>
      </c>
      <c r="C30" s="44">
        <v>900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34">
        <f aca="true" t="shared" si="2" ref="N30:N39">SUM(B30:M30)</f>
        <v>1745</v>
      </c>
    </row>
    <row r="31" spans="1:14" s="11" customFormat="1" ht="15" customHeight="1">
      <c r="A31" s="26" t="s">
        <v>31</v>
      </c>
      <c r="B31" s="45">
        <v>35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35">
        <f t="shared" si="2"/>
        <v>35</v>
      </c>
    </row>
    <row r="32" spans="1:14" s="14" customFormat="1" ht="15" customHeight="1">
      <c r="A32" s="25" t="s">
        <v>42</v>
      </c>
      <c r="B32" s="44">
        <v>22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36">
        <f t="shared" si="2"/>
        <v>22</v>
      </c>
    </row>
    <row r="33" spans="1:14" s="11" customFormat="1" ht="15" customHeight="1">
      <c r="A33" s="26" t="s">
        <v>57</v>
      </c>
      <c r="B33" s="45">
        <v>35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37">
        <f t="shared" si="2"/>
        <v>35</v>
      </c>
    </row>
    <row r="34" spans="1:14" s="14" customFormat="1" ht="15" customHeight="1">
      <c r="A34" s="25" t="s">
        <v>30</v>
      </c>
      <c r="B34" s="44">
        <v>20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6">
        <v>0</v>
      </c>
      <c r="M34" s="44">
        <v>0</v>
      </c>
      <c r="N34" s="36">
        <f t="shared" si="2"/>
        <v>20</v>
      </c>
    </row>
    <row r="35" spans="1:14" s="11" customFormat="1" ht="15" customHeight="1">
      <c r="A35" s="26" t="s">
        <v>41</v>
      </c>
      <c r="B35" s="45">
        <v>10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37">
        <f t="shared" si="2"/>
        <v>10</v>
      </c>
    </row>
    <row r="36" spans="1:14" s="14" customFormat="1" ht="15" customHeight="1">
      <c r="A36" s="25" t="s">
        <v>44</v>
      </c>
      <c r="B36" s="44">
        <v>10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36">
        <f t="shared" si="2"/>
        <v>10</v>
      </c>
    </row>
    <row r="37" spans="1:14" s="11" customFormat="1" ht="15" customHeight="1">
      <c r="A37" s="26" t="s">
        <v>39</v>
      </c>
      <c r="B37" s="45">
        <v>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37">
        <f t="shared" si="2"/>
        <v>5</v>
      </c>
    </row>
    <row r="38" spans="1:14" s="14" customFormat="1" ht="6.75" customHeight="1">
      <c r="A38" s="2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  <row r="39" spans="1:14" s="11" customFormat="1" ht="15" customHeight="1">
      <c r="A39" s="29" t="str">
        <f>"TOTAL "&amp;A28</f>
        <v>TOTAL HOME</v>
      </c>
      <c r="B39" s="38">
        <f>SUM(B30:B37)</f>
        <v>982</v>
      </c>
      <c r="C39" s="38">
        <f aca="true" t="shared" si="3" ref="C39:M39">SUM(C30:C37)</f>
        <v>900</v>
      </c>
      <c r="D39" s="38">
        <f t="shared" si="3"/>
        <v>0</v>
      </c>
      <c r="E39" s="38">
        <f t="shared" si="3"/>
        <v>0</v>
      </c>
      <c r="F39" s="38">
        <f t="shared" si="3"/>
        <v>0</v>
      </c>
      <c r="G39" s="38">
        <f t="shared" si="3"/>
        <v>0</v>
      </c>
      <c r="H39" s="38">
        <f t="shared" si="3"/>
        <v>0</v>
      </c>
      <c r="I39" s="38">
        <f t="shared" si="3"/>
        <v>0</v>
      </c>
      <c r="J39" s="38">
        <f t="shared" si="3"/>
        <v>0</v>
      </c>
      <c r="K39" s="38">
        <f t="shared" si="3"/>
        <v>0</v>
      </c>
      <c r="L39" s="38">
        <f t="shared" si="3"/>
        <v>0</v>
      </c>
      <c r="M39" s="38">
        <f t="shared" si="3"/>
        <v>0</v>
      </c>
      <c r="N39" s="38">
        <f t="shared" si="2"/>
        <v>1882</v>
      </c>
    </row>
    <row r="40" spans="1:14" s="11" customFormat="1" ht="6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s="11" customFormat="1" ht="18" customHeight="1">
      <c r="A41" s="60" t="s">
        <v>76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</row>
    <row r="42" spans="1:14" s="11" customFormat="1" ht="6.75" customHeight="1">
      <c r="A42" s="1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s="14" customFormat="1" ht="15" customHeight="1">
      <c r="A43" s="25" t="s">
        <v>29</v>
      </c>
      <c r="B43" s="44">
        <v>500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6">
        <v>0</v>
      </c>
      <c r="M43" s="44">
        <v>0</v>
      </c>
      <c r="N43" s="36">
        <f aca="true" t="shared" si="4" ref="N43:N50">SUM(B43:M43)</f>
        <v>500</v>
      </c>
    </row>
    <row r="44" spans="1:14" s="11" customFormat="1" ht="15" customHeight="1">
      <c r="A44" s="26" t="s">
        <v>28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7">
        <v>0</v>
      </c>
      <c r="M44" s="45">
        <v>0</v>
      </c>
      <c r="N44" s="37">
        <f t="shared" si="4"/>
        <v>0</v>
      </c>
    </row>
    <row r="45" spans="1:14" s="14" customFormat="1" ht="15" customHeight="1">
      <c r="A45" s="25" t="s">
        <v>27</v>
      </c>
      <c r="B45" s="44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6">
        <v>0</v>
      </c>
      <c r="M45" s="44">
        <v>0</v>
      </c>
      <c r="N45" s="36">
        <f t="shared" si="4"/>
        <v>0</v>
      </c>
    </row>
    <row r="46" spans="1:14" s="11" customFormat="1" ht="15" customHeight="1">
      <c r="A46" s="26" t="s">
        <v>26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7">
        <v>0</v>
      </c>
      <c r="M46" s="45">
        <v>0</v>
      </c>
      <c r="N46" s="37">
        <f t="shared" si="4"/>
        <v>0</v>
      </c>
    </row>
    <row r="47" spans="1:14" s="14" customFormat="1" ht="15" customHeight="1">
      <c r="A47" s="25" t="s">
        <v>36</v>
      </c>
      <c r="B47" s="44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36">
        <f t="shared" si="4"/>
        <v>0</v>
      </c>
    </row>
    <row r="48" spans="1:14" s="11" customFormat="1" ht="15" customHeight="1">
      <c r="A48" s="26" t="s">
        <v>25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7">
        <v>0</v>
      </c>
      <c r="M48" s="45">
        <v>0</v>
      </c>
      <c r="N48" s="37">
        <f t="shared" si="4"/>
        <v>0</v>
      </c>
    </row>
    <row r="49" spans="1:14" s="14" customFormat="1" ht="6.75" customHeight="1">
      <c r="A49" s="2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9"/>
      <c r="M49" s="12"/>
      <c r="N49" s="13"/>
    </row>
    <row r="50" spans="1:14" s="11" customFormat="1" ht="15" customHeight="1">
      <c r="A50" s="29" t="str">
        <f>"TOTAL "&amp;A41</f>
        <v>TOTAL DAILY LIVING</v>
      </c>
      <c r="B50" s="38">
        <f>SUM(B43:B48)</f>
        <v>500</v>
      </c>
      <c r="C50" s="38">
        <f aca="true" t="shared" si="5" ref="C50:M50">SUM(C43:C48)</f>
        <v>0</v>
      </c>
      <c r="D50" s="38">
        <f t="shared" si="5"/>
        <v>0</v>
      </c>
      <c r="E50" s="38">
        <f t="shared" si="5"/>
        <v>0</v>
      </c>
      <c r="F50" s="38">
        <f t="shared" si="5"/>
        <v>0</v>
      </c>
      <c r="G50" s="38">
        <f t="shared" si="5"/>
        <v>0</v>
      </c>
      <c r="H50" s="38">
        <f t="shared" si="5"/>
        <v>0</v>
      </c>
      <c r="I50" s="38">
        <f t="shared" si="5"/>
        <v>0</v>
      </c>
      <c r="J50" s="38">
        <f t="shared" si="5"/>
        <v>0</v>
      </c>
      <c r="K50" s="38">
        <f t="shared" si="5"/>
        <v>0</v>
      </c>
      <c r="L50" s="38">
        <f t="shared" si="5"/>
        <v>0</v>
      </c>
      <c r="M50" s="38">
        <f t="shared" si="5"/>
        <v>0</v>
      </c>
      <c r="N50" s="38">
        <f t="shared" si="4"/>
        <v>500</v>
      </c>
    </row>
    <row r="51" spans="1:14" s="11" customFormat="1" ht="6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s="11" customFormat="1" ht="18" customHeight="1">
      <c r="A52" s="60" t="s">
        <v>77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14" s="11" customFormat="1" ht="6.75" customHeight="1">
      <c r="A53" s="1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14" customFormat="1" ht="15" customHeight="1">
      <c r="A54" s="25" t="s">
        <v>40</v>
      </c>
      <c r="B54" s="44">
        <v>300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36">
        <f aca="true" t="shared" si="6" ref="N54:N61">SUM(B54:M54)</f>
        <v>300</v>
      </c>
    </row>
    <row r="55" spans="1:14" s="11" customFormat="1" ht="15" customHeight="1">
      <c r="A55" s="26" t="s">
        <v>21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37">
        <f t="shared" si="6"/>
        <v>0</v>
      </c>
    </row>
    <row r="56" spans="1:14" s="14" customFormat="1" ht="15" customHeight="1">
      <c r="A56" s="25" t="s">
        <v>32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36">
        <f t="shared" si="6"/>
        <v>0</v>
      </c>
    </row>
    <row r="57" spans="1:14" s="11" customFormat="1" ht="15" customHeight="1">
      <c r="A57" s="26" t="s">
        <v>52</v>
      </c>
      <c r="B57" s="45">
        <v>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37">
        <f t="shared" si="6"/>
        <v>0</v>
      </c>
    </row>
    <row r="58" spans="1:14" s="14" customFormat="1" ht="15" customHeight="1">
      <c r="A58" s="25" t="s">
        <v>37</v>
      </c>
      <c r="B58" s="44"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36">
        <f t="shared" si="6"/>
        <v>0</v>
      </c>
    </row>
    <row r="59" spans="1:14" s="11" customFormat="1" ht="15" customHeight="1">
      <c r="A59" s="26" t="s">
        <v>38</v>
      </c>
      <c r="B59" s="45">
        <v>0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37">
        <f t="shared" si="6"/>
        <v>0</v>
      </c>
    </row>
    <row r="60" spans="1:14" s="14" customFormat="1" ht="6.75" customHeight="1">
      <c r="A60" s="25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3"/>
    </row>
    <row r="61" spans="1:14" s="11" customFormat="1" ht="15" customHeight="1">
      <c r="A61" s="29" t="str">
        <f>"TOTAL "&amp;A52</f>
        <v>TOTAL TRANSPORTATION</v>
      </c>
      <c r="B61" s="38">
        <f>SUM(B54:B59)</f>
        <v>300</v>
      </c>
      <c r="C61" s="38">
        <f>SUM(C54:C59)</f>
        <v>0</v>
      </c>
      <c r="D61" s="38">
        <f aca="true" t="shared" si="7" ref="D61:M61">SUM(D54:D59)</f>
        <v>0</v>
      </c>
      <c r="E61" s="38">
        <f t="shared" si="7"/>
        <v>0</v>
      </c>
      <c r="F61" s="38">
        <f t="shared" si="7"/>
        <v>0</v>
      </c>
      <c r="G61" s="38">
        <f t="shared" si="7"/>
        <v>0</v>
      </c>
      <c r="H61" s="38">
        <f t="shared" si="7"/>
        <v>0</v>
      </c>
      <c r="I61" s="38">
        <f t="shared" si="7"/>
        <v>0</v>
      </c>
      <c r="J61" s="38">
        <f t="shared" si="7"/>
        <v>0</v>
      </c>
      <c r="K61" s="38">
        <f t="shared" si="7"/>
        <v>0</v>
      </c>
      <c r="L61" s="38">
        <f t="shared" si="7"/>
        <v>0</v>
      </c>
      <c r="M61" s="38">
        <f t="shared" si="7"/>
        <v>0</v>
      </c>
      <c r="N61" s="38">
        <f t="shared" si="6"/>
        <v>300</v>
      </c>
    </row>
    <row r="62" spans="1:14" s="11" customFormat="1" ht="6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s="11" customFormat="1" ht="18" customHeight="1">
      <c r="A63" s="60" t="s">
        <v>78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4" s="11" customFormat="1" ht="6.75" customHeight="1">
      <c r="A64" s="17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14" customFormat="1" ht="15" customHeight="1">
      <c r="A65" s="25" t="s">
        <v>24</v>
      </c>
      <c r="B65" s="44">
        <v>100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6">
        <v>0</v>
      </c>
      <c r="M65" s="46">
        <v>0</v>
      </c>
      <c r="N65" s="36">
        <f>SUM(B65:M65)</f>
        <v>100</v>
      </c>
    </row>
    <row r="66" spans="1:14" s="11" customFormat="1" ht="15" customHeight="1">
      <c r="A66" s="26" t="s">
        <v>23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7">
        <v>0</v>
      </c>
      <c r="M66" s="47">
        <v>0</v>
      </c>
      <c r="N66" s="37">
        <f>SUM(B66:M66)</f>
        <v>0</v>
      </c>
    </row>
    <row r="67" spans="1:14" s="14" customFormat="1" ht="15" customHeight="1">
      <c r="A67" s="25" t="s">
        <v>22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6">
        <v>0</v>
      </c>
      <c r="M67" s="46">
        <v>0</v>
      </c>
      <c r="N67" s="36">
        <f>SUM(B67:M67)</f>
        <v>0</v>
      </c>
    </row>
    <row r="68" spans="1:14" s="11" customFormat="1" ht="15" customHeight="1">
      <c r="A68" s="26" t="s">
        <v>46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35">
        <f>SUM(B68:M68)</f>
        <v>0</v>
      </c>
    </row>
    <row r="69" spans="1:14" s="14" customFormat="1" ht="6.75" customHeight="1">
      <c r="A69" s="2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8"/>
    </row>
    <row r="70" spans="1:14" s="11" customFormat="1" ht="15" customHeight="1">
      <c r="A70" s="29" t="str">
        <f>"TOTAL "&amp;A63</f>
        <v>TOTAL ENTERTAINMENT</v>
      </c>
      <c r="B70" s="38">
        <f>SUM(B65:B68)</f>
        <v>100</v>
      </c>
      <c r="C70" s="38">
        <f aca="true" t="shared" si="8" ref="C70:M70">SUM(C65:C68)</f>
        <v>0</v>
      </c>
      <c r="D70" s="38">
        <f t="shared" si="8"/>
        <v>0</v>
      </c>
      <c r="E70" s="38">
        <f t="shared" si="8"/>
        <v>0</v>
      </c>
      <c r="F70" s="38">
        <f t="shared" si="8"/>
        <v>0</v>
      </c>
      <c r="G70" s="38">
        <f t="shared" si="8"/>
        <v>0</v>
      </c>
      <c r="H70" s="38">
        <f t="shared" si="8"/>
        <v>0</v>
      </c>
      <c r="I70" s="38">
        <f t="shared" si="8"/>
        <v>0</v>
      </c>
      <c r="J70" s="38">
        <f t="shared" si="8"/>
        <v>0</v>
      </c>
      <c r="K70" s="38">
        <f t="shared" si="8"/>
        <v>0</v>
      </c>
      <c r="L70" s="38">
        <f t="shared" si="8"/>
        <v>0</v>
      </c>
      <c r="M70" s="38">
        <f t="shared" si="8"/>
        <v>0</v>
      </c>
      <c r="N70" s="38">
        <f>SUM(B70:M70)</f>
        <v>100</v>
      </c>
    </row>
    <row r="71" spans="1:14" s="11" customFormat="1" ht="6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s="11" customFormat="1" ht="18" customHeight="1">
      <c r="A72" s="60" t="s">
        <v>79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</row>
    <row r="73" spans="1:14" s="11" customFormat="1" ht="6.75" customHeight="1">
      <c r="A73" s="1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s="14" customFormat="1" ht="15" customHeight="1">
      <c r="A74" s="25" t="s">
        <v>48</v>
      </c>
      <c r="B74" s="46">
        <v>50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4">
        <v>0</v>
      </c>
      <c r="N74" s="36">
        <f aca="true" t="shared" si="9" ref="N74:N82">SUM(B74:M74)</f>
        <v>50</v>
      </c>
    </row>
    <row r="75" spans="1:14" s="11" customFormat="1" ht="15" customHeight="1">
      <c r="A75" s="26" t="s">
        <v>21</v>
      </c>
      <c r="B75" s="47">
        <v>0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5">
        <v>0</v>
      </c>
      <c r="N75" s="37">
        <f t="shared" si="9"/>
        <v>0</v>
      </c>
    </row>
    <row r="76" spans="1:14" s="14" customFormat="1" ht="15" customHeight="1">
      <c r="A76" s="25" t="s">
        <v>20</v>
      </c>
      <c r="B76" s="46">
        <v>0</v>
      </c>
      <c r="C76" s="46"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4">
        <v>0</v>
      </c>
      <c r="N76" s="36">
        <f t="shared" si="9"/>
        <v>0</v>
      </c>
    </row>
    <row r="77" spans="1:14" s="11" customFormat="1" ht="15" customHeight="1">
      <c r="A77" s="26" t="s">
        <v>47</v>
      </c>
      <c r="B77" s="47">
        <v>0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37">
        <f t="shared" si="9"/>
        <v>0</v>
      </c>
    </row>
    <row r="78" spans="1:14" s="14" customFormat="1" ht="15" customHeight="1">
      <c r="A78" s="25" t="s">
        <v>53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4">
        <v>0</v>
      </c>
      <c r="N78" s="36">
        <f t="shared" si="9"/>
        <v>0</v>
      </c>
    </row>
    <row r="79" spans="1:14" s="11" customFormat="1" ht="15" customHeight="1">
      <c r="A79" s="26" t="s">
        <v>54</v>
      </c>
      <c r="B79" s="47">
        <v>0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5">
        <v>0</v>
      </c>
      <c r="N79" s="37">
        <f t="shared" si="9"/>
        <v>0</v>
      </c>
    </row>
    <row r="80" spans="1:14" s="14" customFormat="1" ht="15" customHeight="1">
      <c r="A80" s="25" t="s">
        <v>49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4">
        <v>0</v>
      </c>
      <c r="N80" s="36">
        <f t="shared" si="9"/>
        <v>0</v>
      </c>
    </row>
    <row r="81" spans="1:14" s="11" customFormat="1" ht="6.75" customHeight="1">
      <c r="A81" s="26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5"/>
      <c r="N81" s="16"/>
    </row>
    <row r="82" spans="1:14" s="14" customFormat="1" ht="15" customHeight="1">
      <c r="A82" s="30" t="str">
        <f>"TOTAL "&amp;A72</f>
        <v>TOTAL HEALTH</v>
      </c>
      <c r="B82" s="39">
        <f>SUM(B74:B80)</f>
        <v>50</v>
      </c>
      <c r="C82" s="39">
        <f aca="true" t="shared" si="10" ref="C82:M82">SUM(C74:C80)</f>
        <v>0</v>
      </c>
      <c r="D82" s="39">
        <f t="shared" si="10"/>
        <v>0</v>
      </c>
      <c r="E82" s="39">
        <f t="shared" si="10"/>
        <v>0</v>
      </c>
      <c r="F82" s="39">
        <f t="shared" si="10"/>
        <v>0</v>
      </c>
      <c r="G82" s="39">
        <f t="shared" si="10"/>
        <v>0</v>
      </c>
      <c r="H82" s="39">
        <f t="shared" si="10"/>
        <v>0</v>
      </c>
      <c r="I82" s="39">
        <f t="shared" si="10"/>
        <v>0</v>
      </c>
      <c r="J82" s="39">
        <f t="shared" si="10"/>
        <v>0</v>
      </c>
      <c r="K82" s="39">
        <f t="shared" si="10"/>
        <v>0</v>
      </c>
      <c r="L82" s="39">
        <f t="shared" si="10"/>
        <v>0</v>
      </c>
      <c r="M82" s="39">
        <f t="shared" si="10"/>
        <v>0</v>
      </c>
      <c r="N82" s="39">
        <f t="shared" si="9"/>
        <v>50</v>
      </c>
    </row>
    <row r="83" spans="1:14" s="11" customFormat="1" ht="6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s="11" customFormat="1" ht="18" customHeight="1">
      <c r="A84" s="60" t="s">
        <v>80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85" spans="1:14" s="11" customFormat="1" ht="6.75" customHeight="1">
      <c r="A85" s="17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s="14" customFormat="1" ht="15" customHeight="1">
      <c r="A86" s="25" t="s">
        <v>58</v>
      </c>
      <c r="B86" s="44">
        <v>10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6">
        <v>0</v>
      </c>
      <c r="M86" s="44">
        <v>0</v>
      </c>
      <c r="N86" s="36">
        <f aca="true" t="shared" si="11" ref="N86:N93">SUM(B86:M86)</f>
        <v>10</v>
      </c>
    </row>
    <row r="87" spans="1:14" s="11" customFormat="1" ht="15" customHeight="1">
      <c r="A87" s="26" t="s">
        <v>43</v>
      </c>
      <c r="B87" s="45">
        <v>0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7">
        <v>0</v>
      </c>
      <c r="M87" s="45">
        <v>0</v>
      </c>
      <c r="N87" s="37">
        <f t="shared" si="11"/>
        <v>0</v>
      </c>
    </row>
    <row r="88" spans="1:14" s="14" customFormat="1" ht="15" customHeight="1">
      <c r="A88" s="25" t="s">
        <v>19</v>
      </c>
      <c r="B88" s="44">
        <v>0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6">
        <v>0</v>
      </c>
      <c r="M88" s="44">
        <v>0</v>
      </c>
      <c r="N88" s="36">
        <f t="shared" si="11"/>
        <v>0</v>
      </c>
    </row>
    <row r="89" spans="1:14" s="11" customFormat="1" ht="15" customHeight="1">
      <c r="A89" s="26" t="s">
        <v>18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7">
        <v>0</v>
      </c>
      <c r="M89" s="45">
        <v>0</v>
      </c>
      <c r="N89" s="37">
        <f t="shared" si="11"/>
        <v>0</v>
      </c>
    </row>
    <row r="90" spans="1:14" s="14" customFormat="1" ht="15" customHeight="1">
      <c r="A90" s="25" t="s">
        <v>17</v>
      </c>
      <c r="B90" s="44">
        <v>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6">
        <v>0</v>
      </c>
      <c r="M90" s="44">
        <v>0</v>
      </c>
      <c r="N90" s="36">
        <f t="shared" si="11"/>
        <v>0</v>
      </c>
    </row>
    <row r="91" spans="1:14" s="11" customFormat="1" ht="15" customHeight="1">
      <c r="A91" s="26" t="s">
        <v>35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37">
        <f>SUM(B91:M91)</f>
        <v>0</v>
      </c>
    </row>
    <row r="92" spans="1:14" s="14" customFormat="1" ht="6.75" customHeight="1">
      <c r="A92" s="2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3"/>
    </row>
    <row r="93" spans="1:14" s="11" customFormat="1" ht="15" customHeight="1">
      <c r="A93" s="29" t="str">
        <f>"TOTAL "&amp;A84</f>
        <v>TOTAL HOLIDAYS</v>
      </c>
      <c r="B93" s="38">
        <f>SUM(B86:B91)</f>
        <v>10</v>
      </c>
      <c r="C93" s="38">
        <f aca="true" t="shared" si="12" ref="C93:M93">SUM(C86:C91)</f>
        <v>0</v>
      </c>
      <c r="D93" s="38">
        <f t="shared" si="12"/>
        <v>0</v>
      </c>
      <c r="E93" s="38">
        <f t="shared" si="12"/>
        <v>0</v>
      </c>
      <c r="F93" s="38">
        <f t="shared" si="12"/>
        <v>0</v>
      </c>
      <c r="G93" s="38">
        <f t="shared" si="12"/>
        <v>0</v>
      </c>
      <c r="H93" s="38">
        <f t="shared" si="12"/>
        <v>0</v>
      </c>
      <c r="I93" s="38">
        <f t="shared" si="12"/>
        <v>0</v>
      </c>
      <c r="J93" s="38">
        <f t="shared" si="12"/>
        <v>0</v>
      </c>
      <c r="K93" s="38">
        <f t="shared" si="12"/>
        <v>0</v>
      </c>
      <c r="L93" s="38">
        <f t="shared" si="12"/>
        <v>0</v>
      </c>
      <c r="M93" s="38">
        <f t="shared" si="12"/>
        <v>0</v>
      </c>
      <c r="N93" s="38">
        <f t="shared" si="11"/>
        <v>10</v>
      </c>
    </row>
    <row r="94" spans="1:14" s="11" customFormat="1" ht="6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s="11" customFormat="1" ht="18" customHeight="1">
      <c r="A95" s="60" t="s">
        <v>81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</row>
    <row r="96" spans="1:14" s="11" customFormat="1" ht="6.75" customHeight="1">
      <c r="A96" s="17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s="14" customFormat="1" ht="15" customHeight="1">
      <c r="A97" s="25" t="s">
        <v>16</v>
      </c>
      <c r="B97" s="44">
        <v>30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36">
        <f>SUM(B97:M97)</f>
        <v>30</v>
      </c>
    </row>
    <row r="98" spans="1:14" s="11" customFormat="1" ht="15" customHeight="1">
      <c r="A98" s="26" t="s">
        <v>15</v>
      </c>
      <c r="B98" s="45">
        <v>0</v>
      </c>
      <c r="C98" s="45"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37">
        <f>SUM(B98:M98)</f>
        <v>0</v>
      </c>
    </row>
    <row r="99" spans="1:14" s="14" customFormat="1" ht="15" customHeight="1">
      <c r="A99" s="25" t="s">
        <v>14</v>
      </c>
      <c r="B99" s="44">
        <v>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36">
        <f>SUM(B99:M99)</f>
        <v>0</v>
      </c>
    </row>
    <row r="100" spans="1:14" s="11" customFormat="1" ht="15" customHeight="1">
      <c r="A100" s="26" t="s">
        <v>50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37">
        <f>SUM(B100:M100)</f>
        <v>0</v>
      </c>
    </row>
    <row r="101" spans="1:14" s="14" customFormat="1" ht="6.75" customHeight="1">
      <c r="A101" s="2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3"/>
    </row>
    <row r="102" spans="1:14" s="11" customFormat="1" ht="15" customHeight="1">
      <c r="A102" s="29" t="str">
        <f>"TOTAL "&amp;A95</f>
        <v>TOTAL RECREATION</v>
      </c>
      <c r="B102" s="38">
        <f>SUM(B97:B100)</f>
        <v>30</v>
      </c>
      <c r="C102" s="38">
        <f aca="true" t="shared" si="13" ref="C102:M102">SUM(C97:C100)</f>
        <v>0</v>
      </c>
      <c r="D102" s="38">
        <f t="shared" si="13"/>
        <v>0</v>
      </c>
      <c r="E102" s="38">
        <f t="shared" si="13"/>
        <v>0</v>
      </c>
      <c r="F102" s="38">
        <f t="shared" si="13"/>
        <v>0</v>
      </c>
      <c r="G102" s="38">
        <f t="shared" si="13"/>
        <v>0</v>
      </c>
      <c r="H102" s="38">
        <f t="shared" si="13"/>
        <v>0</v>
      </c>
      <c r="I102" s="38">
        <f t="shared" si="13"/>
        <v>0</v>
      </c>
      <c r="J102" s="38">
        <f t="shared" si="13"/>
        <v>0</v>
      </c>
      <c r="K102" s="38">
        <f t="shared" si="13"/>
        <v>0</v>
      </c>
      <c r="L102" s="38">
        <f t="shared" si="13"/>
        <v>0</v>
      </c>
      <c r="M102" s="38">
        <f t="shared" si="13"/>
        <v>0</v>
      </c>
      <c r="N102" s="38">
        <f>SUM(B102:M102)</f>
        <v>30</v>
      </c>
    </row>
    <row r="103" spans="1:14" s="11" customFormat="1" ht="6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s="11" customFormat="1" ht="18" customHeight="1">
      <c r="A104" s="60" t="s">
        <v>82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</row>
    <row r="105" spans="1:14" s="11" customFormat="1" ht="6.75" customHeight="1">
      <c r="A105" s="17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s="14" customFormat="1" ht="15" customHeight="1">
      <c r="A106" s="25" t="s">
        <v>13</v>
      </c>
      <c r="B106" s="44">
        <v>35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36">
        <f aca="true" t="shared" si="14" ref="N106:N112">SUM(B106:M106)</f>
        <v>35</v>
      </c>
    </row>
    <row r="107" spans="1:14" s="11" customFormat="1" ht="15" customHeight="1">
      <c r="A107" s="26" t="s">
        <v>12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37">
        <f t="shared" si="14"/>
        <v>0</v>
      </c>
    </row>
    <row r="108" spans="1:14" s="14" customFormat="1" ht="15" customHeight="1">
      <c r="A108" s="25" t="s">
        <v>11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36">
        <f t="shared" si="14"/>
        <v>0</v>
      </c>
    </row>
    <row r="109" spans="1:14" s="11" customFormat="1" ht="15" customHeight="1">
      <c r="A109" s="26" t="s">
        <v>10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37">
        <f t="shared" si="14"/>
        <v>0</v>
      </c>
    </row>
    <row r="110" spans="1:14" s="14" customFormat="1" ht="15" customHeight="1">
      <c r="A110" s="25" t="s">
        <v>9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36">
        <f t="shared" si="14"/>
        <v>0</v>
      </c>
    </row>
    <row r="111" spans="1:14" s="11" customFormat="1" ht="15" customHeight="1">
      <c r="A111" s="26" t="s">
        <v>59</v>
      </c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37">
        <f t="shared" si="14"/>
        <v>0</v>
      </c>
    </row>
    <row r="112" spans="1:14" s="14" customFormat="1" ht="15" customHeight="1">
      <c r="A112" s="25" t="s">
        <v>8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36">
        <f t="shared" si="14"/>
        <v>0</v>
      </c>
    </row>
    <row r="113" spans="1:14" s="11" customFormat="1" ht="6.75" customHeight="1">
      <c r="A113" s="26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6"/>
    </row>
    <row r="114" spans="1:14" s="14" customFormat="1" ht="15" customHeight="1">
      <c r="A114" s="30" t="str">
        <f>"TOTAL "&amp;A104</f>
        <v>TOTAL SUBSCRIBTIONS</v>
      </c>
      <c r="B114" s="39">
        <f>SUM(B106:B112)</f>
        <v>35</v>
      </c>
      <c r="C114" s="39">
        <f aca="true" t="shared" si="15" ref="C114:M114">SUM(C106:C112)</f>
        <v>0</v>
      </c>
      <c r="D114" s="39">
        <f t="shared" si="15"/>
        <v>0</v>
      </c>
      <c r="E114" s="39">
        <f t="shared" si="15"/>
        <v>0</v>
      </c>
      <c r="F114" s="39">
        <f t="shared" si="15"/>
        <v>0</v>
      </c>
      <c r="G114" s="39">
        <f t="shared" si="15"/>
        <v>0</v>
      </c>
      <c r="H114" s="39">
        <f t="shared" si="15"/>
        <v>0</v>
      </c>
      <c r="I114" s="39">
        <f t="shared" si="15"/>
        <v>0</v>
      </c>
      <c r="J114" s="39">
        <f t="shared" si="15"/>
        <v>0</v>
      </c>
      <c r="K114" s="39">
        <f t="shared" si="15"/>
        <v>0</v>
      </c>
      <c r="L114" s="39">
        <f t="shared" si="15"/>
        <v>0</v>
      </c>
      <c r="M114" s="39">
        <f t="shared" si="15"/>
        <v>0</v>
      </c>
      <c r="N114" s="39">
        <f>SUM(B114:M114)</f>
        <v>35</v>
      </c>
    </row>
    <row r="115" spans="1:14" s="11" customFormat="1" ht="6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11" customFormat="1" ht="18" customHeight="1">
      <c r="A116" s="60" t="s">
        <v>83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1:14" s="11" customFormat="1" ht="6.75" customHeight="1">
      <c r="A117" s="17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s="14" customFormat="1" ht="15" customHeight="1">
      <c r="A118" s="25" t="s">
        <v>7</v>
      </c>
      <c r="B118" s="44">
        <v>20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36">
        <f>SUM(B118:M118)</f>
        <v>20</v>
      </c>
    </row>
    <row r="119" spans="1:14" s="11" customFormat="1" ht="15" customHeight="1">
      <c r="A119" s="26" t="s">
        <v>6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37">
        <f>SUM(B119:M119)</f>
        <v>0</v>
      </c>
    </row>
    <row r="120" spans="1:14" s="14" customFormat="1" ht="15" customHeight="1">
      <c r="A120" s="25" t="s">
        <v>5</v>
      </c>
      <c r="B120" s="44">
        <v>0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36">
        <f>SUM(B120:M120)</f>
        <v>0</v>
      </c>
    </row>
    <row r="121" spans="1:14" s="11" customFormat="1" ht="15" customHeight="1">
      <c r="A121" s="26" t="s">
        <v>4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37">
        <f>SUM(B121:M121)</f>
        <v>0</v>
      </c>
    </row>
    <row r="122" spans="1:14" s="14" customFormat="1" ht="15" customHeight="1">
      <c r="A122" s="25" t="s">
        <v>3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36">
        <f>SUM(B122:M122)</f>
        <v>0</v>
      </c>
    </row>
    <row r="123" spans="1:14" s="11" customFormat="1" ht="6.75" customHeight="1">
      <c r="A123" s="2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6"/>
    </row>
    <row r="124" spans="1:14" s="14" customFormat="1" ht="15" customHeight="1">
      <c r="A124" s="30" t="str">
        <f>"TOTAL "&amp;A116</f>
        <v>TOTAL PERSONAL</v>
      </c>
      <c r="B124" s="39">
        <f>SUM(B118:B122)</f>
        <v>20</v>
      </c>
      <c r="C124" s="39">
        <f aca="true" t="shared" si="16" ref="C124:N124">SUM(C118:C122)</f>
        <v>0</v>
      </c>
      <c r="D124" s="39">
        <f t="shared" si="16"/>
        <v>0</v>
      </c>
      <c r="E124" s="39">
        <f t="shared" si="16"/>
        <v>0</v>
      </c>
      <c r="F124" s="39">
        <f t="shared" si="16"/>
        <v>0</v>
      </c>
      <c r="G124" s="39">
        <f t="shared" si="16"/>
        <v>0</v>
      </c>
      <c r="H124" s="39">
        <f t="shared" si="16"/>
        <v>0</v>
      </c>
      <c r="I124" s="39">
        <f t="shared" si="16"/>
        <v>0</v>
      </c>
      <c r="J124" s="39">
        <f t="shared" si="16"/>
        <v>0</v>
      </c>
      <c r="K124" s="39">
        <f t="shared" si="16"/>
        <v>0</v>
      </c>
      <c r="L124" s="39">
        <f t="shared" si="16"/>
        <v>0</v>
      </c>
      <c r="M124" s="39">
        <f t="shared" si="16"/>
        <v>0</v>
      </c>
      <c r="N124" s="39">
        <f t="shared" si="16"/>
        <v>20</v>
      </c>
    </row>
    <row r="125" spans="1:14" s="11" customFormat="1" ht="6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1:14" s="11" customFormat="1" ht="18" customHeight="1">
      <c r="A126" s="60" t="s">
        <v>84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1:14" s="11" customFormat="1" ht="6.75" customHeight="1">
      <c r="A127" s="17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s="14" customFormat="1" ht="15" customHeight="1">
      <c r="A128" s="25" t="s">
        <v>55</v>
      </c>
      <c r="B128" s="44">
        <v>20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36">
        <f>SUM(B128:M128)</f>
        <v>20</v>
      </c>
    </row>
    <row r="129" spans="1:14" s="11" customFormat="1" ht="15" customHeight="1">
      <c r="A129" s="26" t="s">
        <v>56</v>
      </c>
      <c r="B129" s="45">
        <v>0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37">
        <f>SUM(B129:M129)</f>
        <v>0</v>
      </c>
    </row>
    <row r="130" spans="1:14" s="14" customFormat="1" ht="15" customHeight="1">
      <c r="A130" s="25" t="s">
        <v>2</v>
      </c>
      <c r="B130" s="44">
        <v>0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36">
        <f>SUM(B130:M130)</f>
        <v>0</v>
      </c>
    </row>
    <row r="131" spans="1:14" s="11" customFormat="1" ht="15" customHeight="1">
      <c r="A131" s="26" t="s">
        <v>1</v>
      </c>
      <c r="B131" s="45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37">
        <f>SUM(B131:M131)</f>
        <v>0</v>
      </c>
    </row>
    <row r="132" spans="1:14" s="14" customFormat="1" ht="15" customHeight="1">
      <c r="A132" s="25" t="s">
        <v>51</v>
      </c>
      <c r="B132" s="44">
        <v>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36">
        <f>SUM(B132:M132)</f>
        <v>0</v>
      </c>
    </row>
    <row r="133" spans="1:14" s="11" customFormat="1" ht="6.75" customHeight="1">
      <c r="A133" s="2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6"/>
    </row>
    <row r="134" spans="1:14" s="14" customFormat="1" ht="15" customHeight="1">
      <c r="A134" s="30" t="str">
        <f>"TOTAL "&amp;A126</f>
        <v>TOTAL FINANCIAL OBLIGATIONS</v>
      </c>
      <c r="B134" s="40">
        <f>SUM(B128:B132)</f>
        <v>20</v>
      </c>
      <c r="C134" s="40">
        <f aca="true" t="shared" si="17" ref="C134:N134">SUM(C128:C132)</f>
        <v>0</v>
      </c>
      <c r="D134" s="40">
        <f t="shared" si="17"/>
        <v>0</v>
      </c>
      <c r="E134" s="40">
        <f t="shared" si="17"/>
        <v>0</v>
      </c>
      <c r="F134" s="40">
        <f t="shared" si="17"/>
        <v>0</v>
      </c>
      <c r="G134" s="40">
        <f t="shared" si="17"/>
        <v>0</v>
      </c>
      <c r="H134" s="40">
        <f t="shared" si="17"/>
        <v>0</v>
      </c>
      <c r="I134" s="40">
        <f t="shared" si="17"/>
        <v>0</v>
      </c>
      <c r="J134" s="40">
        <f t="shared" si="17"/>
        <v>0</v>
      </c>
      <c r="K134" s="40">
        <f t="shared" si="17"/>
        <v>0</v>
      </c>
      <c r="L134" s="40">
        <f t="shared" si="17"/>
        <v>0</v>
      </c>
      <c r="M134" s="40">
        <f t="shared" si="17"/>
        <v>0</v>
      </c>
      <c r="N134" s="39">
        <f t="shared" si="17"/>
        <v>20</v>
      </c>
    </row>
    <row r="135" spans="1:14" s="11" customFormat="1" ht="6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s="11" customFormat="1" ht="18" customHeight="1">
      <c r="A136" s="60" t="s">
        <v>85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1:14" s="11" customFormat="1" ht="6.75" customHeight="1">
      <c r="A137" s="17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s="14" customFormat="1" ht="15" customHeight="1">
      <c r="A138" s="25" t="s">
        <v>0</v>
      </c>
      <c r="B138" s="44">
        <v>10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36">
        <f>SUM(B138:M138)</f>
        <v>10</v>
      </c>
    </row>
    <row r="139" spans="1:14" s="11" customFormat="1" ht="15" customHeight="1">
      <c r="A139" s="26" t="s">
        <v>0</v>
      </c>
      <c r="B139" s="45">
        <v>0</v>
      </c>
      <c r="C139" s="45">
        <v>0</v>
      </c>
      <c r="D139" s="45">
        <v>0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37">
        <f>SUM(B139:M139)</f>
        <v>0</v>
      </c>
    </row>
    <row r="140" spans="1:14" s="14" customFormat="1" ht="15" customHeight="1">
      <c r="A140" s="25" t="s">
        <v>0</v>
      </c>
      <c r="B140" s="44">
        <v>0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36">
        <f>SUM(B140:M140)</f>
        <v>0</v>
      </c>
    </row>
    <row r="141" spans="1:14" s="11" customFormat="1" ht="15" customHeight="1">
      <c r="A141" s="26" t="s">
        <v>0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37">
        <f>SUM(B141:M141)</f>
        <v>0</v>
      </c>
    </row>
    <row r="142" spans="1:14" s="14" customFormat="1" ht="15" customHeight="1">
      <c r="A142" s="25" t="s">
        <v>0</v>
      </c>
      <c r="B142" s="44">
        <v>0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36">
        <f>SUM(B142:M142)</f>
        <v>0</v>
      </c>
    </row>
    <row r="143" spans="1:14" s="11" customFormat="1" ht="6.75" customHeight="1">
      <c r="A143" s="2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6"/>
    </row>
    <row r="144" spans="1:14" s="14" customFormat="1" ht="15" customHeight="1">
      <c r="A144" s="30" t="str">
        <f>"TOTAL "&amp;A136</f>
        <v>TOTAL MISC. PAYMENTS</v>
      </c>
      <c r="B144" s="39">
        <f>SUM(B138:B142)</f>
        <v>10</v>
      </c>
      <c r="C144" s="39">
        <f aca="true" t="shared" si="18" ref="C144:N144">SUM(C138:C142)</f>
        <v>0</v>
      </c>
      <c r="D144" s="39">
        <f t="shared" si="18"/>
        <v>0</v>
      </c>
      <c r="E144" s="39">
        <f t="shared" si="18"/>
        <v>0</v>
      </c>
      <c r="F144" s="39">
        <f t="shared" si="18"/>
        <v>0</v>
      </c>
      <c r="G144" s="39">
        <f t="shared" si="18"/>
        <v>0</v>
      </c>
      <c r="H144" s="39">
        <f t="shared" si="18"/>
        <v>0</v>
      </c>
      <c r="I144" s="39">
        <f t="shared" si="18"/>
        <v>0</v>
      </c>
      <c r="J144" s="39">
        <f t="shared" si="18"/>
        <v>0</v>
      </c>
      <c r="K144" s="39">
        <f t="shared" si="18"/>
        <v>0</v>
      </c>
      <c r="L144" s="39">
        <f t="shared" si="18"/>
        <v>0</v>
      </c>
      <c r="M144" s="39">
        <f t="shared" si="18"/>
        <v>0</v>
      </c>
      <c r="N144" s="39">
        <f t="shared" si="18"/>
        <v>10</v>
      </c>
    </row>
    <row r="145" ht="6.75" customHeight="1"/>
    <row r="146" spans="1:14" s="11" customFormat="1" ht="19.5" customHeight="1">
      <c r="A146" s="65" t="s">
        <v>90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</row>
    <row r="147" spans="1:14" ht="6.7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</row>
    <row r="148" spans="1:14" s="14" customFormat="1" ht="15" customHeight="1">
      <c r="A148" s="49" t="s">
        <v>60</v>
      </c>
      <c r="B148" s="50">
        <f aca="true" t="shared" si="19" ref="B148:N148">B14</f>
        <v>5841</v>
      </c>
      <c r="C148" s="50">
        <f t="shared" si="19"/>
        <v>0</v>
      </c>
      <c r="D148" s="50">
        <f t="shared" si="19"/>
        <v>0</v>
      </c>
      <c r="E148" s="50">
        <f t="shared" si="19"/>
        <v>0</v>
      </c>
      <c r="F148" s="50">
        <f t="shared" si="19"/>
        <v>0</v>
      </c>
      <c r="G148" s="50">
        <f t="shared" si="19"/>
        <v>0</v>
      </c>
      <c r="H148" s="50">
        <f t="shared" si="19"/>
        <v>0</v>
      </c>
      <c r="I148" s="50">
        <f t="shared" si="19"/>
        <v>0</v>
      </c>
      <c r="J148" s="50">
        <f t="shared" si="19"/>
        <v>0</v>
      </c>
      <c r="K148" s="50">
        <f t="shared" si="19"/>
        <v>0</v>
      </c>
      <c r="L148" s="50">
        <f t="shared" si="19"/>
        <v>0</v>
      </c>
      <c r="M148" s="50">
        <f t="shared" si="19"/>
        <v>0</v>
      </c>
      <c r="N148" s="50">
        <f t="shared" si="19"/>
        <v>5841</v>
      </c>
    </row>
    <row r="149" spans="1:14" s="14" customFormat="1" ht="15" customHeight="1">
      <c r="A149" s="49" t="s">
        <v>92</v>
      </c>
      <c r="B149" s="50">
        <f aca="true" t="shared" si="20" ref="B149:N149">B24</f>
        <v>1400</v>
      </c>
      <c r="C149" s="50">
        <f t="shared" si="20"/>
        <v>0</v>
      </c>
      <c r="D149" s="50">
        <f t="shared" si="20"/>
        <v>0</v>
      </c>
      <c r="E149" s="50">
        <f t="shared" si="20"/>
        <v>0</v>
      </c>
      <c r="F149" s="50">
        <f t="shared" si="20"/>
        <v>0</v>
      </c>
      <c r="G149" s="50">
        <f t="shared" si="20"/>
        <v>0</v>
      </c>
      <c r="H149" s="50">
        <f t="shared" si="20"/>
        <v>0</v>
      </c>
      <c r="I149" s="50">
        <f t="shared" si="20"/>
        <v>0</v>
      </c>
      <c r="J149" s="50">
        <f t="shared" si="20"/>
        <v>0</v>
      </c>
      <c r="K149" s="50">
        <f t="shared" si="20"/>
        <v>0</v>
      </c>
      <c r="L149" s="50">
        <f t="shared" si="20"/>
        <v>0</v>
      </c>
      <c r="M149" s="50">
        <f t="shared" si="20"/>
        <v>0</v>
      </c>
      <c r="N149" s="50">
        <f t="shared" si="20"/>
        <v>1400</v>
      </c>
    </row>
    <row r="150" spans="1:14" s="14" customFormat="1" ht="15" customHeight="1">
      <c r="A150" s="49" t="s">
        <v>61</v>
      </c>
      <c r="B150" s="50">
        <f aca="true" t="shared" si="21" ref="B150:N150">SUM(B39,B50,B61,B70,B82,B93,B102,B114,B124,B134,B144)</f>
        <v>2057</v>
      </c>
      <c r="C150" s="50">
        <f t="shared" si="21"/>
        <v>900</v>
      </c>
      <c r="D150" s="50">
        <f t="shared" si="21"/>
        <v>0</v>
      </c>
      <c r="E150" s="50">
        <f t="shared" si="21"/>
        <v>0</v>
      </c>
      <c r="F150" s="50">
        <f t="shared" si="21"/>
        <v>0</v>
      </c>
      <c r="G150" s="50">
        <f t="shared" si="21"/>
        <v>0</v>
      </c>
      <c r="H150" s="50">
        <f t="shared" si="21"/>
        <v>0</v>
      </c>
      <c r="I150" s="50">
        <f t="shared" si="21"/>
        <v>0</v>
      </c>
      <c r="J150" s="50">
        <f t="shared" si="21"/>
        <v>0</v>
      </c>
      <c r="K150" s="50">
        <f t="shared" si="21"/>
        <v>0</v>
      </c>
      <c r="L150" s="50">
        <f t="shared" si="21"/>
        <v>0</v>
      </c>
      <c r="M150" s="50">
        <f t="shared" si="21"/>
        <v>0</v>
      </c>
      <c r="N150" s="50">
        <f t="shared" si="21"/>
        <v>2957</v>
      </c>
    </row>
    <row r="151" spans="1:14" ht="6.7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</row>
    <row r="152" spans="1:14" s="14" customFormat="1" ht="18" customHeight="1">
      <c r="A152" s="55" t="s">
        <v>98</v>
      </c>
      <c r="B152" s="56">
        <f aca="true" t="shared" si="22" ref="B152:N152">B148-B149-B150</f>
        <v>2384</v>
      </c>
      <c r="C152" s="56">
        <f t="shared" si="22"/>
        <v>-900</v>
      </c>
      <c r="D152" s="56">
        <f t="shared" si="22"/>
        <v>0</v>
      </c>
      <c r="E152" s="56">
        <f t="shared" si="22"/>
        <v>0</v>
      </c>
      <c r="F152" s="56">
        <f t="shared" si="22"/>
        <v>0</v>
      </c>
      <c r="G152" s="56">
        <f t="shared" si="22"/>
        <v>0</v>
      </c>
      <c r="H152" s="56">
        <f t="shared" si="22"/>
        <v>0</v>
      </c>
      <c r="I152" s="56">
        <f t="shared" si="22"/>
        <v>0</v>
      </c>
      <c r="J152" s="56">
        <f t="shared" si="22"/>
        <v>0</v>
      </c>
      <c r="K152" s="56">
        <f t="shared" si="22"/>
        <v>0</v>
      </c>
      <c r="L152" s="56">
        <f t="shared" si="22"/>
        <v>0</v>
      </c>
      <c r="M152" s="56">
        <f t="shared" si="22"/>
        <v>0</v>
      </c>
      <c r="N152" s="56">
        <f t="shared" si="22"/>
        <v>1484</v>
      </c>
    </row>
  </sheetData>
  <sheetProtection/>
  <mergeCells count="16">
    <mergeCell ref="A146:N146"/>
    <mergeCell ref="A16:N16"/>
    <mergeCell ref="A126:N126"/>
    <mergeCell ref="A136:N136"/>
    <mergeCell ref="A84:N84"/>
    <mergeCell ref="A95:N95"/>
    <mergeCell ref="A104:N104"/>
    <mergeCell ref="A116:N116"/>
    <mergeCell ref="A52:N52"/>
    <mergeCell ref="A63:N63"/>
    <mergeCell ref="A72:N72"/>
    <mergeCell ref="A1:N1"/>
    <mergeCell ref="A6:N6"/>
    <mergeCell ref="A26:N26"/>
    <mergeCell ref="A28:N28"/>
    <mergeCell ref="A41:N41"/>
  </mergeCells>
  <printOptions/>
  <pageMargins left="0.196850393700787" right="0.196850393700787" top="0.196850393700787" bottom="0.31496062992126" header="0.511811023622047" footer="0.118110236220472"/>
  <pageSetup horizontalDpi="600" verticalDpi="600" orientation="landscape" paperSize="9" scale="85" r:id="rId1"/>
  <ignoredErrors>
    <ignoredError sqref="N30:N31 N68 C134:M1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117"/>
  <sheetViews>
    <sheetView showGridLines="0" tabSelected="1" zoomScalePageLayoutView="0" workbookViewId="0" topLeftCell="A1">
      <selection activeCell="R32" sqref="R32"/>
    </sheetView>
  </sheetViews>
  <sheetFormatPr defaultColWidth="9.140625" defaultRowHeight="12.75"/>
  <cols>
    <col min="1" max="16384" width="9.140625" style="5" customWidth="1"/>
  </cols>
  <sheetData>
    <row r="1" spans="1:17" ht="34.5" customHeight="1">
      <c r="A1" s="62" t="s">
        <v>86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6" customFormat="1" ht="12.75">
      <c r="A2" s="70"/>
      <c r="B2" s="70"/>
      <c r="C2" s="70"/>
      <c r="D2" s="70"/>
      <c r="E2" s="70"/>
      <c r="F2" s="70"/>
      <c r="G2" s="70"/>
      <c r="H2" s="70"/>
      <c r="Q2" s="7"/>
    </row>
    <row r="4" spans="1:17" s="57" customFormat="1" ht="19.5" customHeight="1">
      <c r="A4" s="69" t="s">
        <v>60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22" spans="1:17" s="57" customFormat="1" ht="19.5" customHeight="1">
      <c r="A22" s="69" t="s">
        <v>61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5" spans="3:15" ht="12.75">
      <c r="C25" s="58" t="str">
        <f>'Personal Budget'!B4</f>
        <v>JAN</v>
      </c>
      <c r="D25" s="58" t="str">
        <f>'Personal Budget'!C4</f>
        <v>FEB</v>
      </c>
      <c r="E25" s="58" t="str">
        <f>'Personal Budget'!D4</f>
        <v>MAR</v>
      </c>
      <c r="F25" s="58" t="str">
        <f>'Personal Budget'!E4</f>
        <v>APR</v>
      </c>
      <c r="G25" s="58" t="str">
        <f>'Personal Budget'!F4</f>
        <v>MAY</v>
      </c>
      <c r="H25" s="58" t="str">
        <f>'Personal Budget'!G4</f>
        <v>JUN</v>
      </c>
      <c r="I25" s="58" t="str">
        <f>'Personal Budget'!H4</f>
        <v>JUL</v>
      </c>
      <c r="J25" s="58" t="str">
        <f>'Personal Budget'!I4</f>
        <v>AUG</v>
      </c>
      <c r="K25" s="58" t="str">
        <f>'Personal Budget'!J4</f>
        <v>SEP</v>
      </c>
      <c r="L25" s="58" t="str">
        <f>'Personal Budget'!K4</f>
        <v>OCT</v>
      </c>
      <c r="M25" s="58" t="str">
        <f>'Personal Budget'!L4</f>
        <v>NOV</v>
      </c>
      <c r="N25" s="58" t="str">
        <f>'Personal Budget'!M4</f>
        <v>DEC</v>
      </c>
      <c r="O25" s="58" t="str">
        <f>'Personal Budget'!N4</f>
        <v>YEAR</v>
      </c>
    </row>
    <row r="26" spans="2:15" ht="12.75">
      <c r="B26" s="5" t="str">
        <f>'Personal Budget'!A28</f>
        <v>HOME</v>
      </c>
      <c r="C26" s="59">
        <f>'Personal Budget'!B39</f>
        <v>982</v>
      </c>
      <c r="D26" s="59">
        <f>'Personal Budget'!C39</f>
        <v>900</v>
      </c>
      <c r="E26" s="59">
        <f>'Personal Budget'!D39</f>
        <v>0</v>
      </c>
      <c r="F26" s="59">
        <f>'Personal Budget'!E39</f>
        <v>0</v>
      </c>
      <c r="G26" s="59">
        <f>'Personal Budget'!F39</f>
        <v>0</v>
      </c>
      <c r="H26" s="59">
        <f>'Personal Budget'!G39</f>
        <v>0</v>
      </c>
      <c r="I26" s="59">
        <f>'Personal Budget'!H39</f>
        <v>0</v>
      </c>
      <c r="J26" s="59">
        <f>'Personal Budget'!I39</f>
        <v>0</v>
      </c>
      <c r="K26" s="59">
        <f>'Personal Budget'!J39</f>
        <v>0</v>
      </c>
      <c r="L26" s="59">
        <f>'Personal Budget'!K39</f>
        <v>0</v>
      </c>
      <c r="M26" s="59">
        <f>'Personal Budget'!L39</f>
        <v>0</v>
      </c>
      <c r="N26" s="59">
        <f>'Personal Budget'!M39</f>
        <v>0</v>
      </c>
      <c r="O26" s="59">
        <f>'Personal Budget'!N39</f>
        <v>1882</v>
      </c>
    </row>
    <row r="27" spans="2:15" ht="12.75">
      <c r="B27" s="5" t="str">
        <f>'Personal Budget'!A41</f>
        <v>DAILY LIVING</v>
      </c>
      <c r="C27" s="59">
        <f>'Personal Budget'!B50</f>
        <v>500</v>
      </c>
      <c r="D27" s="59">
        <f>'Personal Budget'!C50</f>
        <v>0</v>
      </c>
      <c r="E27" s="59">
        <f>'Personal Budget'!D50</f>
        <v>0</v>
      </c>
      <c r="F27" s="59">
        <f>'Personal Budget'!E50</f>
        <v>0</v>
      </c>
      <c r="G27" s="59">
        <f>'Personal Budget'!F50</f>
        <v>0</v>
      </c>
      <c r="H27" s="59">
        <f>'Personal Budget'!G50</f>
        <v>0</v>
      </c>
      <c r="I27" s="59">
        <f>'Personal Budget'!H50</f>
        <v>0</v>
      </c>
      <c r="J27" s="59">
        <f>'Personal Budget'!I50</f>
        <v>0</v>
      </c>
      <c r="K27" s="59">
        <f>'Personal Budget'!J50</f>
        <v>0</v>
      </c>
      <c r="L27" s="59">
        <f>'Personal Budget'!K50</f>
        <v>0</v>
      </c>
      <c r="M27" s="59">
        <f>'Personal Budget'!L50</f>
        <v>0</v>
      </c>
      <c r="N27" s="59">
        <f>'Personal Budget'!M50</f>
        <v>0</v>
      </c>
      <c r="O27" s="59">
        <f>'Personal Budget'!N50</f>
        <v>500</v>
      </c>
    </row>
    <row r="28" spans="2:15" ht="12.75">
      <c r="B28" s="5" t="str">
        <f>'Personal Budget'!A52</f>
        <v>TRANSPORTATION</v>
      </c>
      <c r="C28" s="59">
        <f>'Personal Budget'!B61</f>
        <v>300</v>
      </c>
      <c r="D28" s="59">
        <f>'Personal Budget'!C61</f>
        <v>0</v>
      </c>
      <c r="E28" s="59">
        <f>'Personal Budget'!D61</f>
        <v>0</v>
      </c>
      <c r="F28" s="59">
        <f>'Personal Budget'!E61</f>
        <v>0</v>
      </c>
      <c r="G28" s="59">
        <f>'Personal Budget'!F61</f>
        <v>0</v>
      </c>
      <c r="H28" s="59">
        <f>'Personal Budget'!G61</f>
        <v>0</v>
      </c>
      <c r="I28" s="59">
        <f>'Personal Budget'!H61</f>
        <v>0</v>
      </c>
      <c r="J28" s="59">
        <f>'Personal Budget'!I61</f>
        <v>0</v>
      </c>
      <c r="K28" s="59">
        <f>'Personal Budget'!J61</f>
        <v>0</v>
      </c>
      <c r="L28" s="59">
        <f>'Personal Budget'!K61</f>
        <v>0</v>
      </c>
      <c r="M28" s="59">
        <f>'Personal Budget'!L61</f>
        <v>0</v>
      </c>
      <c r="N28" s="59">
        <f>'Personal Budget'!M61</f>
        <v>0</v>
      </c>
      <c r="O28" s="59">
        <f>'Personal Budget'!N61</f>
        <v>300</v>
      </c>
    </row>
    <row r="29" spans="2:15" ht="12.75">
      <c r="B29" s="5" t="str">
        <f>'Personal Budget'!A63</f>
        <v>ENTERTAINMENT</v>
      </c>
      <c r="C29" s="59">
        <f>'Personal Budget'!B70</f>
        <v>100</v>
      </c>
      <c r="D29" s="59">
        <f>'Personal Budget'!C70</f>
        <v>0</v>
      </c>
      <c r="E29" s="59">
        <f>'Personal Budget'!D70</f>
        <v>0</v>
      </c>
      <c r="F29" s="59">
        <f>'Personal Budget'!E70</f>
        <v>0</v>
      </c>
      <c r="G29" s="59">
        <f>'Personal Budget'!F70</f>
        <v>0</v>
      </c>
      <c r="H29" s="59">
        <f>'Personal Budget'!G70</f>
        <v>0</v>
      </c>
      <c r="I29" s="59">
        <f>'Personal Budget'!H70</f>
        <v>0</v>
      </c>
      <c r="J29" s="59">
        <f>'Personal Budget'!I70</f>
        <v>0</v>
      </c>
      <c r="K29" s="59">
        <f>'Personal Budget'!J70</f>
        <v>0</v>
      </c>
      <c r="L29" s="59">
        <f>'Personal Budget'!K70</f>
        <v>0</v>
      </c>
      <c r="M29" s="59">
        <f>'Personal Budget'!L70</f>
        <v>0</v>
      </c>
      <c r="N29" s="59">
        <f>'Personal Budget'!M70</f>
        <v>0</v>
      </c>
      <c r="O29" s="59">
        <f>'Personal Budget'!N70</f>
        <v>100</v>
      </c>
    </row>
    <row r="30" spans="2:15" ht="12.75">
      <c r="B30" s="5" t="str">
        <f>'Personal Budget'!A72</f>
        <v>HEALTH</v>
      </c>
      <c r="C30" s="59">
        <f>'Personal Budget'!B82</f>
        <v>50</v>
      </c>
      <c r="D30" s="59">
        <f>'Personal Budget'!C82</f>
        <v>0</v>
      </c>
      <c r="E30" s="59">
        <f>'Personal Budget'!D82</f>
        <v>0</v>
      </c>
      <c r="F30" s="59">
        <f>'Personal Budget'!E82</f>
        <v>0</v>
      </c>
      <c r="G30" s="59">
        <f>'Personal Budget'!F82</f>
        <v>0</v>
      </c>
      <c r="H30" s="59">
        <f>'Personal Budget'!G82</f>
        <v>0</v>
      </c>
      <c r="I30" s="59">
        <f>'Personal Budget'!H82</f>
        <v>0</v>
      </c>
      <c r="J30" s="59">
        <f>'Personal Budget'!I82</f>
        <v>0</v>
      </c>
      <c r="K30" s="59">
        <f>'Personal Budget'!J82</f>
        <v>0</v>
      </c>
      <c r="L30" s="59">
        <f>'Personal Budget'!K82</f>
        <v>0</v>
      </c>
      <c r="M30" s="59">
        <f>'Personal Budget'!L82</f>
        <v>0</v>
      </c>
      <c r="N30" s="59">
        <f>'Personal Budget'!M82</f>
        <v>0</v>
      </c>
      <c r="O30" s="59">
        <f>'Personal Budget'!N82</f>
        <v>50</v>
      </c>
    </row>
    <row r="31" spans="2:15" ht="12.75">
      <c r="B31" s="5" t="str">
        <f>'Personal Budget'!A84</f>
        <v>HOLIDAYS</v>
      </c>
      <c r="C31" s="59">
        <f>'Personal Budget'!B93</f>
        <v>10</v>
      </c>
      <c r="D31" s="59">
        <f>'Personal Budget'!C93</f>
        <v>0</v>
      </c>
      <c r="E31" s="59">
        <f>'Personal Budget'!D93</f>
        <v>0</v>
      </c>
      <c r="F31" s="59">
        <f>'Personal Budget'!E93</f>
        <v>0</v>
      </c>
      <c r="G31" s="59">
        <f>'Personal Budget'!F93</f>
        <v>0</v>
      </c>
      <c r="H31" s="59">
        <f>'Personal Budget'!G93</f>
        <v>0</v>
      </c>
      <c r="I31" s="59">
        <f>'Personal Budget'!H93</f>
        <v>0</v>
      </c>
      <c r="J31" s="59">
        <f>'Personal Budget'!I93</f>
        <v>0</v>
      </c>
      <c r="K31" s="59">
        <f>'Personal Budget'!J93</f>
        <v>0</v>
      </c>
      <c r="L31" s="59">
        <f>'Personal Budget'!K93</f>
        <v>0</v>
      </c>
      <c r="M31" s="59">
        <f>'Personal Budget'!L93</f>
        <v>0</v>
      </c>
      <c r="N31" s="59">
        <f>'Personal Budget'!M93</f>
        <v>0</v>
      </c>
      <c r="O31" s="59">
        <f>'Personal Budget'!N93</f>
        <v>10</v>
      </c>
    </row>
    <row r="32" spans="2:15" ht="12.75">
      <c r="B32" s="5" t="str">
        <f>'Personal Budget'!A95</f>
        <v>RECREATION</v>
      </c>
      <c r="C32" s="59">
        <f>'Personal Budget'!B102</f>
        <v>30</v>
      </c>
      <c r="D32" s="59">
        <f>'Personal Budget'!C102</f>
        <v>0</v>
      </c>
      <c r="E32" s="59">
        <f>'Personal Budget'!D102</f>
        <v>0</v>
      </c>
      <c r="F32" s="59">
        <f>'Personal Budget'!E102</f>
        <v>0</v>
      </c>
      <c r="G32" s="59">
        <f>'Personal Budget'!F102</f>
        <v>0</v>
      </c>
      <c r="H32" s="59">
        <f>'Personal Budget'!G102</f>
        <v>0</v>
      </c>
      <c r="I32" s="59">
        <f>'Personal Budget'!H102</f>
        <v>0</v>
      </c>
      <c r="J32" s="59">
        <f>'Personal Budget'!I102</f>
        <v>0</v>
      </c>
      <c r="K32" s="59">
        <f>'Personal Budget'!J102</f>
        <v>0</v>
      </c>
      <c r="L32" s="59">
        <f>'Personal Budget'!K102</f>
        <v>0</v>
      </c>
      <c r="M32" s="59">
        <f>'Personal Budget'!L102</f>
        <v>0</v>
      </c>
      <c r="N32" s="59">
        <f>'Personal Budget'!M102</f>
        <v>0</v>
      </c>
      <c r="O32" s="59">
        <f>'Personal Budget'!N102</f>
        <v>30</v>
      </c>
    </row>
    <row r="33" spans="2:15" ht="12.75">
      <c r="B33" s="5" t="str">
        <f>'Personal Budget'!A104</f>
        <v>SUBSCRIBTIONS</v>
      </c>
      <c r="C33" s="59">
        <f>'Personal Budget'!B114</f>
        <v>35</v>
      </c>
      <c r="D33" s="59">
        <f>'Personal Budget'!C114</f>
        <v>0</v>
      </c>
      <c r="E33" s="59">
        <f>'Personal Budget'!D114</f>
        <v>0</v>
      </c>
      <c r="F33" s="59">
        <f>'Personal Budget'!E114</f>
        <v>0</v>
      </c>
      <c r="G33" s="59">
        <f>'Personal Budget'!F114</f>
        <v>0</v>
      </c>
      <c r="H33" s="59">
        <f>'Personal Budget'!G114</f>
        <v>0</v>
      </c>
      <c r="I33" s="59">
        <f>'Personal Budget'!H114</f>
        <v>0</v>
      </c>
      <c r="J33" s="59">
        <f>'Personal Budget'!I114</f>
        <v>0</v>
      </c>
      <c r="K33" s="59">
        <f>'Personal Budget'!J114</f>
        <v>0</v>
      </c>
      <c r="L33" s="59">
        <f>'Personal Budget'!K114</f>
        <v>0</v>
      </c>
      <c r="M33" s="59">
        <f>'Personal Budget'!L114</f>
        <v>0</v>
      </c>
      <c r="N33" s="59">
        <f>'Personal Budget'!M114</f>
        <v>0</v>
      </c>
      <c r="O33" s="59">
        <f>'Personal Budget'!N114</f>
        <v>35</v>
      </c>
    </row>
    <row r="34" spans="2:15" ht="12.75">
      <c r="B34" s="5" t="str">
        <f>'Personal Budget'!A116</f>
        <v>PERSONAL</v>
      </c>
      <c r="C34" s="59">
        <f>'Personal Budget'!B124</f>
        <v>20</v>
      </c>
      <c r="D34" s="59">
        <f>'Personal Budget'!C124</f>
        <v>0</v>
      </c>
      <c r="E34" s="59">
        <f>'Personal Budget'!D124</f>
        <v>0</v>
      </c>
      <c r="F34" s="59">
        <f>'Personal Budget'!E124</f>
        <v>0</v>
      </c>
      <c r="G34" s="59">
        <f>'Personal Budget'!F124</f>
        <v>0</v>
      </c>
      <c r="H34" s="59">
        <f>'Personal Budget'!G124</f>
        <v>0</v>
      </c>
      <c r="I34" s="59">
        <f>'Personal Budget'!H124</f>
        <v>0</v>
      </c>
      <c r="J34" s="59">
        <f>'Personal Budget'!I124</f>
        <v>0</v>
      </c>
      <c r="K34" s="59">
        <f>'Personal Budget'!J124</f>
        <v>0</v>
      </c>
      <c r="L34" s="59">
        <f>'Personal Budget'!K124</f>
        <v>0</v>
      </c>
      <c r="M34" s="59">
        <f>'Personal Budget'!L124</f>
        <v>0</v>
      </c>
      <c r="N34" s="59">
        <f>'Personal Budget'!M124</f>
        <v>0</v>
      </c>
      <c r="O34" s="59">
        <f>'Personal Budget'!N124</f>
        <v>20</v>
      </c>
    </row>
    <row r="35" spans="2:15" ht="12.75">
      <c r="B35" s="5" t="str">
        <f>'Personal Budget'!A126</f>
        <v>FINANCIAL OBLIGATIONS</v>
      </c>
      <c r="C35" s="59">
        <f>'Personal Budget'!B134</f>
        <v>20</v>
      </c>
      <c r="D35" s="59">
        <f>'Personal Budget'!C134</f>
        <v>0</v>
      </c>
      <c r="E35" s="59">
        <f>'Personal Budget'!D134</f>
        <v>0</v>
      </c>
      <c r="F35" s="59">
        <f>'Personal Budget'!E134</f>
        <v>0</v>
      </c>
      <c r="G35" s="59">
        <f>'Personal Budget'!F134</f>
        <v>0</v>
      </c>
      <c r="H35" s="59">
        <f>'Personal Budget'!G134</f>
        <v>0</v>
      </c>
      <c r="I35" s="59">
        <f>'Personal Budget'!H134</f>
        <v>0</v>
      </c>
      <c r="J35" s="59">
        <f>'Personal Budget'!I134</f>
        <v>0</v>
      </c>
      <c r="K35" s="59">
        <f>'Personal Budget'!J134</f>
        <v>0</v>
      </c>
      <c r="L35" s="59">
        <f>'Personal Budget'!K134</f>
        <v>0</v>
      </c>
      <c r="M35" s="59">
        <f>'Personal Budget'!L134</f>
        <v>0</v>
      </c>
      <c r="N35" s="59">
        <f>'Personal Budget'!M134</f>
        <v>0</v>
      </c>
      <c r="O35" s="59">
        <f>'Personal Budget'!N134</f>
        <v>20</v>
      </c>
    </row>
    <row r="36" spans="2:15" ht="12.75">
      <c r="B36" s="5" t="str">
        <f>'Personal Budget'!A136</f>
        <v>MISC. PAYMENTS</v>
      </c>
      <c r="C36" s="59">
        <f>'Personal Budget'!B144</f>
        <v>10</v>
      </c>
      <c r="D36" s="59">
        <f>'Personal Budget'!C144</f>
        <v>0</v>
      </c>
      <c r="E36" s="59">
        <f>'Personal Budget'!D144</f>
        <v>0</v>
      </c>
      <c r="F36" s="59">
        <f>'Personal Budget'!E144</f>
        <v>0</v>
      </c>
      <c r="G36" s="59">
        <f>'Personal Budget'!F144</f>
        <v>0</v>
      </c>
      <c r="H36" s="59">
        <f>'Personal Budget'!G144</f>
        <v>0</v>
      </c>
      <c r="I36" s="59">
        <f>'Personal Budget'!H144</f>
        <v>0</v>
      </c>
      <c r="J36" s="59">
        <f>'Personal Budget'!I144</f>
        <v>0</v>
      </c>
      <c r="K36" s="59">
        <f>'Personal Budget'!J144</f>
        <v>0</v>
      </c>
      <c r="L36" s="59">
        <f>'Personal Budget'!K144</f>
        <v>0</v>
      </c>
      <c r="M36" s="59">
        <f>'Personal Budget'!L144</f>
        <v>0</v>
      </c>
      <c r="N36" s="59">
        <f>'Personal Budget'!M144</f>
        <v>0</v>
      </c>
      <c r="O36" s="59">
        <f>'Personal Budget'!N144</f>
        <v>10</v>
      </c>
    </row>
    <row r="93" spans="1:17" s="57" customFormat="1" ht="19.5" customHeight="1">
      <c r="A93" s="69" t="s">
        <v>99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117" spans="1:17" s="57" customFormat="1" ht="19.5" customHeight="1">
      <c r="A117" s="69" t="s">
        <v>91</v>
      </c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mergeCells count="6">
    <mergeCell ref="A117:Q117"/>
    <mergeCell ref="A93:Q93"/>
    <mergeCell ref="A1:Q1"/>
    <mergeCell ref="A2:H2"/>
    <mergeCell ref="A4:Q4"/>
    <mergeCell ref="A22:Q22"/>
  </mergeCells>
  <printOptions/>
  <pageMargins left="0.196850393700787" right="0.196850393700787" top="0.196850393700787" bottom="0.31496062992126" header="0.511811023622047" footer="0.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2013-10-31T23:39:31Z</cp:lastPrinted>
  <dcterms:created xsi:type="dcterms:W3CDTF">2001-05-18T00:29:33Z</dcterms:created>
  <dcterms:modified xsi:type="dcterms:W3CDTF">2015-11-25T21:57:52Z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1.0.2</vt:lpwstr>
  </property>
</Properties>
</file>