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uann\Documents\Microsoft work\Excel WAC\Monthly family budget\"/>
    </mc:Choice>
  </mc:AlternateContent>
  <bookViews>
    <workbookView xWindow="0" yWindow="0" windowWidth="23040" windowHeight="8835"/>
  </bookViews>
  <sheets>
    <sheet name="Family Budget" sheetId="1" r:id="rId1"/>
  </sheets>
  <definedNames>
    <definedName name="_xlnm.Print_Titles" localSheetId="0">'Family Budget'!$20:$20</definedName>
  </definedNames>
  <calcPr calcId="16291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15" i="1"/>
  <c r="E16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D41" i="1"/>
  <c r="D9" i="1"/>
  <c r="C41" i="1"/>
  <c r="C9" i="1"/>
  <c r="D17" i="1"/>
  <c r="D8" i="1"/>
  <c r="C17" i="1"/>
  <c r="C8" i="1"/>
  <c r="E41" i="1"/>
  <c r="E9" i="1"/>
  <c r="E17" i="1"/>
  <c r="E8" i="1"/>
  <c r="D10" i="1"/>
  <c r="C10" i="1"/>
  <c r="E10" i="1"/>
</calcChain>
</file>

<file path=xl/sharedStrings.xml><?xml version="1.0" encoding="utf-8"?>
<sst xmlns="http://schemas.openxmlformats.org/spreadsheetml/2006/main" count="43" uniqueCount="36">
  <si>
    <t>[Month]</t>
  </si>
  <si>
    <t>[Year]</t>
  </si>
  <si>
    <t>Monthly Family Budget</t>
  </si>
  <si>
    <t>Cash Flow</t>
  </si>
  <si>
    <t>Projected</t>
  </si>
  <si>
    <t>Actual</t>
  </si>
  <si>
    <t>Variance</t>
  </si>
  <si>
    <t>Total Income</t>
  </si>
  <si>
    <t>Total Expense</t>
  </si>
  <si>
    <t>Total Cash</t>
  </si>
  <si>
    <t>Monthly Income</t>
  </si>
  <si>
    <t>Income 1</t>
  </si>
  <si>
    <t>Income 2</t>
  </si>
  <si>
    <t>Other Income</t>
  </si>
  <si>
    <t>Monthly Expenses</t>
  </si>
  <si>
    <t>Housing</t>
  </si>
  <si>
    <t>Groceries</t>
  </si>
  <si>
    <t>Telephone</t>
  </si>
  <si>
    <t>Electric / Gas</t>
  </si>
  <si>
    <t>Water / Sewer / Trash</t>
  </si>
  <si>
    <t>Cable TV</t>
  </si>
  <si>
    <t>Internet</t>
  </si>
  <si>
    <t>Maintenance / Repairs</t>
  </si>
  <si>
    <t>Childcare</t>
  </si>
  <si>
    <t>Tuition</t>
  </si>
  <si>
    <t>Pets</t>
  </si>
  <si>
    <t>Transportation</t>
  </si>
  <si>
    <t>Personal Care</t>
  </si>
  <si>
    <t>Insurance</t>
  </si>
  <si>
    <t>Credit Cards</t>
  </si>
  <si>
    <t>Loans</t>
  </si>
  <si>
    <t>Taxes</t>
  </si>
  <si>
    <t>Gifts / Charity</t>
  </si>
  <si>
    <t>Savings</t>
  </si>
  <si>
    <t>Other</t>
  </si>
  <si>
    <t>Total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</si>
</sst>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4">
    <font>
      <sz val="10"/>
      <color theme="1" tint="0.34998626667073579"/>
      <name val="Arial"/>
      <family val="2"/>
      <scheme val="minor"/>
    </font>
    <font>
      <i/>
      <sz val="16"/>
      <color theme="1" tint="0.499984740745262"/>
      <name val="Arial"/>
      <family val="2"/>
      <scheme val="major"/>
    </font>
    <font>
      <b/>
      <sz val="11"/>
      <color theme="1"/>
      <name val="Arial"/>
      <family val="2"/>
      <scheme val="minor"/>
    </font>
    <font>
      <sz val="10"/>
      <color theme="4"/>
      <name val="Arial"/>
      <family val="2"/>
      <scheme val="minor"/>
    </font>
    <font>
      <sz val="10"/>
      <color theme="5"/>
      <name val="Arial"/>
      <family val="2"/>
      <scheme val="minor"/>
    </font>
    <font>
      <sz val="10"/>
      <color theme="7"/>
      <name val="Arial"/>
      <family val="2"/>
      <scheme val="minor"/>
    </font>
    <font>
      <sz val="24"/>
      <color theme="6"/>
      <name val="Arial"/>
      <family val="2"/>
      <scheme val="major"/>
    </font>
    <font>
      <b/>
      <sz val="56"/>
      <color theme="6"/>
      <name val="Arial"/>
      <family val="2"/>
      <scheme val="major"/>
    </font>
    <font>
      <b/>
      <sz val="10"/>
      <color theme="6"/>
      <name val="Arial"/>
      <family val="2"/>
      <scheme val="major"/>
    </font>
    <font>
      <b/>
      <sz val="10"/>
      <color theme="4"/>
      <name val="Arial"/>
      <family val="2"/>
      <scheme val="major"/>
    </font>
    <font>
      <sz val="10"/>
      <color theme="6"/>
      <name val="Arial"/>
      <family val="2"/>
      <scheme val="major"/>
    </font>
    <font>
      <sz val="10"/>
      <color theme="4"/>
      <name val="Arial"/>
      <family val="2"/>
      <scheme val="major"/>
    </font>
    <font>
      <sz val="10"/>
      <color theme="5"/>
      <name val="Arial"/>
      <family val="2"/>
      <scheme val="major"/>
    </font>
    <font>
      <sz val="10"/>
      <color theme="7"/>
      <name val="Arial"/>
      <family val="2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</borders>
  <cellStyleXfs count="7">
    <xf numFmtId="0" fontId="0" fillId="0" borderId="0"/>
    <xf numFmtId="0" fontId="1" fillId="0" borderId="0" applyNumberFormat="0" applyFill="0" applyBorder="0" applyProtection="0">
      <alignment horizontal="left" vertical="top"/>
    </xf>
    <xf numFmtId="0" fontId="6" fillId="0" borderId="0" applyNumberFormat="0" applyFill="0" applyProtection="0">
      <alignment horizontal="left"/>
    </xf>
    <xf numFmtId="0" fontId="7" fillId="0" borderId="0" applyNumberFormat="0" applyFill="0" applyProtection="0">
      <alignment horizontal="left" vertical="center"/>
    </xf>
    <xf numFmtId="0" fontId="8" fillId="0" borderId="0" applyNumberFormat="0" applyFill="0" applyProtection="0">
      <alignment horizontal="left" indent="1"/>
    </xf>
    <xf numFmtId="0" fontId="9" fillId="0" borderId="0" applyNumberFormat="0" applyFill="0" applyBorder="0" applyAlignment="0" applyProtection="0"/>
    <xf numFmtId="0" fontId="2" fillId="0" borderId="0" applyNumberFormat="0" applyFill="0" applyAlignment="0" applyProtection="0"/>
  </cellStyleXfs>
  <cellXfs count="19">
    <xf numFmtId="0" fontId="0" fillId="0" borderId="0" xfId="0"/>
    <xf numFmtId="0" fontId="6" fillId="0" borderId="0" xfId="2">
      <alignment horizontal="left"/>
    </xf>
    <xf numFmtId="0" fontId="0" fillId="0" borderId="0" xfId="0" applyBorder="1"/>
    <xf numFmtId="0" fontId="0" fillId="0" borderId="1" xfId="0" applyBorder="1"/>
    <xf numFmtId="0" fontId="7" fillId="0" borderId="0" xfId="3" applyAlignment="1">
      <alignment horizontal="left" vertical="center"/>
    </xf>
    <xf numFmtId="0" fontId="1" fillId="0" borderId="0" xfId="1" applyAlignment="1">
      <alignment horizontal="left" vertical="top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/>
    </xf>
    <xf numFmtId="164" fontId="3" fillId="0" borderId="0" xfId="0" applyNumberFormat="1" applyFont="1" applyAlignment="1">
      <alignment horizontal="right" vertical="center" indent="2"/>
    </xf>
    <xf numFmtId="164" fontId="4" fillId="0" borderId="0" xfId="0" applyNumberFormat="1" applyFont="1" applyAlignment="1">
      <alignment horizontal="right" vertical="center" indent="2"/>
    </xf>
    <xf numFmtId="164" fontId="5" fillId="0" borderId="0" xfId="0" applyNumberFormat="1" applyFont="1" applyAlignment="1">
      <alignment horizontal="right" vertical="center" indent="2"/>
    </xf>
    <xf numFmtId="0" fontId="0" fillId="0" borderId="0" xfId="0" applyAlignment="1">
      <alignment horizontal="right" indent="2"/>
    </xf>
    <xf numFmtId="0" fontId="0" fillId="0" borderId="0" xfId="0" applyBorder="1" applyAlignment="1">
      <alignment horizontal="right" indent="2"/>
    </xf>
    <xf numFmtId="0" fontId="0" fillId="0" borderId="1" xfId="0" applyBorder="1" applyAlignment="1">
      <alignment horizontal="right" indent="2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right" vertical="center" indent="2"/>
    </xf>
    <xf numFmtId="0" fontId="12" fillId="0" borderId="0" xfId="0" applyFont="1" applyAlignment="1">
      <alignment horizontal="right" vertical="center" indent="2"/>
    </xf>
    <xf numFmtId="0" fontId="13" fillId="0" borderId="0" xfId="0" applyFont="1" applyAlignment="1">
      <alignment horizontal="right" vertical="center" indent="2"/>
    </xf>
    <xf numFmtId="0" fontId="10" fillId="0" borderId="0" xfId="0" applyFont="1" applyAlignment="1">
      <alignment horizontal="left" vertical="center"/>
    </xf>
  </cellXfs>
  <cellStyles count="7"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1" builtinId="15" customBuiltin="1"/>
    <cellStyle name="Total" xfId="6" builtinId="25" customBuiltin="1"/>
  </cellStyles>
  <dxfs count="27">
    <dxf>
      <font>
        <b val="0"/>
        <i val="0"/>
        <strike val="0"/>
        <outline val="0"/>
        <shadow val="0"/>
        <u val="none"/>
        <vertAlign val="baseline"/>
        <sz val="10"/>
        <color theme="7"/>
        <name val="Arial"/>
        <scheme val="minor"/>
      </font>
      <numFmt numFmtId="164" formatCode="&quot;$&quot;#,##0"/>
      <alignment horizontal="right" vertical="center" textRotation="0" wrapText="0" indent="2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5"/>
        <name val="Arial"/>
        <scheme val="minor"/>
      </font>
      <numFmt numFmtId="164" formatCode="&quot;$&quot;#,##0"/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minor"/>
      </font>
      <numFmt numFmtId="164" formatCode="&quot;$&quot;#,##0"/>
      <alignment horizontal="right" vertical="center" textRotation="0" wrapText="0" indent="2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4"/>
        <name val="Arial"/>
        <scheme val="minor"/>
      </font>
      <numFmt numFmtId="164" formatCode="&quot;$&quot;#,##0"/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Arial"/>
        <scheme val="minor"/>
      </font>
      <numFmt numFmtId="164" formatCode="&quot;$&quot;#,##0"/>
      <alignment horizontal="right" vertical="center" textRotation="0" wrapText="0" indent="2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7"/>
        <name val="Arial"/>
        <scheme val="minor"/>
      </font>
      <numFmt numFmtId="164" formatCode="&quot;$&quot;#,##0"/>
      <alignment horizontal="right" vertical="center" textRotation="0" wrapText="0" indent="2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5"/>
        <name val="Arial"/>
        <scheme val="minor"/>
      </font>
      <numFmt numFmtId="164" formatCode="&quot;$&quot;#,##0"/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minor"/>
      </font>
      <numFmt numFmtId="164" formatCode="&quot;$&quot;#,##0"/>
      <alignment horizontal="right" vertical="center" textRotation="0" wrapText="0" indent="2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4"/>
        <name val="Arial"/>
        <scheme val="minor"/>
      </font>
      <numFmt numFmtId="164" formatCode="&quot;$&quot;#,##0"/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Arial"/>
        <scheme val="minor"/>
      </font>
      <numFmt numFmtId="164" formatCode="&quot;$&quot;#,##0"/>
      <alignment horizontal="right" vertical="center" textRotation="0" wrapText="0" indent="2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major"/>
      </font>
      <alignment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7"/>
        <name val="Arial"/>
        <scheme val="minor"/>
      </font>
      <numFmt numFmtId="164" formatCode="&quot;$&quot;#,##0"/>
      <alignment horizontal="right" vertical="center" textRotation="0" wrapText="0" indent="2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5"/>
        <name val="Arial"/>
        <scheme val="minor"/>
      </font>
      <numFmt numFmtId="164" formatCode="&quot;$&quot;#,##0"/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minor"/>
      </font>
      <numFmt numFmtId="165" formatCode="&quot;$&quot;#,##0.00"/>
      <alignment horizontal="right" textRotation="0" wrapText="0" relative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4"/>
        <name val="Arial"/>
        <scheme val="minor"/>
      </font>
      <numFmt numFmtId="164" formatCode="&quot;$&quot;#,##0"/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Arial"/>
        <scheme val="minor"/>
      </font>
      <numFmt numFmtId="165" formatCode="&quot;$&quot;#,##0.00"/>
      <alignment horizontal="right" textRotation="0" wrapText="0" relativeIndent="1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major"/>
      </font>
      <alignment horizontal="general" vertical="center" textRotation="0" wrapText="0" indent="0" justifyLastLine="0" shrinkToFit="0" readingOrder="0"/>
    </dxf>
    <dxf>
      <font>
        <b/>
        <i val="0"/>
        <color theme="1" tint="0.24994659260841701"/>
      </font>
      <fill>
        <patternFill>
          <bgColor theme="2"/>
        </patternFill>
      </fill>
      <border>
        <top style="thin">
          <color theme="1" tint="0.499984740745262"/>
        </top>
        <bottom style="thin">
          <color theme="1" tint="0.499984740745262"/>
        </bottom>
      </border>
    </dxf>
    <dxf>
      <font>
        <b/>
        <i val="0"/>
      </font>
      <border>
        <bottom style="thin">
          <color theme="1" tint="0.499984740745262"/>
        </bottom>
      </border>
    </dxf>
    <dxf>
      <border>
        <horizontal style="thin">
          <color theme="0" tint="-0.24994659260841701"/>
        </horizontal>
      </border>
    </dxf>
  </dxfs>
  <tableStyles count="1" defaultTableStyle="Budget Table" defaultPivotStyle="PivotStyleLight16">
    <tableStyle name="Budget Table" pivot="0" count="3">
      <tableStyleElement type="wholeTable" dxfId="26"/>
      <tableStyleElement type="headerRow" dxfId="25"/>
      <tableStyleElement type="totalRow" dxfId="2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716024908914837"/>
          <c:y val="0.1702132503050636"/>
          <c:w val="0.86007165436409405"/>
          <c:h val="0.66070226694149947"/>
        </c:manualLayout>
      </c:layout>
      <c:barChart>
        <c:barDir val="col"/>
        <c:grouping val="clustered"/>
        <c:varyColors val="0"/>
        <c:ser>
          <c:idx val="0"/>
          <c:order val="0"/>
          <c:tx>
            <c:v>Projected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Total Income</c:v>
              </c:pt>
              <c:pt idx="1">
                <c:v>Total Expense</c:v>
              </c:pt>
              <c:pt idx="2">
                <c:v>Total Cash</c:v>
              </c:pt>
            </c:strLit>
          </c:cat>
          <c:val>
            <c:numRef>
              <c:f>'Family Budget'!$C$8:$C$10</c:f>
              <c:numCache>
                <c:formatCode>"$"#,##0</c:formatCode>
                <c:ptCount val="3"/>
                <c:pt idx="0">
                  <c:v>5700</c:v>
                </c:pt>
                <c:pt idx="1">
                  <c:v>3603</c:v>
                </c:pt>
                <c:pt idx="2">
                  <c:v>2097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5D-4BB6-991C-BD0C288126A9}"/>
            </c:ext>
          </c:extLst>
        </c:ser>
        <c:ser>
          <c:idx val="1"/>
          <c:order val="1"/>
          <c:tx>
            <c:v>Actual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Total Income</c:v>
              </c:pt>
              <c:pt idx="1">
                <c:v>Total Expense</c:v>
              </c:pt>
              <c:pt idx="2">
                <c:v>Total Cash</c:v>
              </c:pt>
            </c:strLit>
          </c:cat>
          <c:val>
            <c:numRef>
              <c:f>'Family Budget'!$D$8:$D$10</c:f>
              <c:numCache>
                <c:formatCode>"$"#,##0</c:formatCode>
                <c:ptCount val="3"/>
                <c:pt idx="0">
                  <c:v>5500</c:v>
                </c:pt>
                <c:pt idx="1">
                  <c:v>3655</c:v>
                </c:pt>
                <c:pt idx="2">
                  <c:v>1845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5D-4BB6-991C-BD0C288126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0589480"/>
        <c:axId val="350589088"/>
      </c:barChart>
      <c:catAx>
        <c:axId val="350589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0589088"/>
        <c:crosses val="autoZero"/>
        <c:auto val="1"/>
        <c:lblAlgn val="ctr"/>
        <c:lblOffset val="100"/>
        <c:noMultiLvlLbl val="0"/>
      </c:catAx>
      <c:valAx>
        <c:axId val="350589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0589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9122191665889807"/>
          <c:y val="1.2778510124005852E-2"/>
          <c:w val="0.20180446194225721"/>
          <c:h val="8.86084864391950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3</xdr:row>
      <xdr:rowOff>76200</xdr:rowOff>
    </xdr:from>
    <xdr:to>
      <xdr:col>5</xdr:col>
      <xdr:colOff>38100</xdr:colOff>
      <xdr:row>4</xdr:row>
      <xdr:rowOff>209550</xdr:rowOff>
    </xdr:to>
    <xdr:graphicFrame macro="">
      <xdr:nvGraphicFramePr>
        <xdr:cNvPr id="8" name="Chart 7" descr="Chart displaying Total Projected and Actual Income, Expense and Cash." title="Sample Chart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4" name="Cash" displayName="Cash" ref="B7:E10" totalsRowCount="1" headerRowDxfId="23">
  <autoFilter ref="B7:E9"/>
  <tableColumns count="4">
    <tableColumn id="1" name="Cash Flow" totalsRowLabel="Total Cash" dataDxfId="21" totalsRowDxfId="22"/>
    <tableColumn id="2" name="Projected" totalsRowFunction="custom" dataDxfId="19" totalsRowDxfId="20">
      <totalsRowFormula>C8-C9</totalsRowFormula>
    </tableColumn>
    <tableColumn id="3" name="Actual" totalsRowFunction="custom" dataDxfId="17" totalsRowDxfId="18">
      <totalsRowFormula>D8-D9</totalsRowFormula>
    </tableColumn>
    <tableColumn id="4" name="Variance" totalsRowFunction="custom" dataDxfId="16">
      <totalsRowFormula>Cash[[#Totals],[Actual]]-Cash[[#Totals],[Projected]]</totalsRowFormula>
    </tableColumn>
  </tableColumns>
  <tableStyleInfo name="Budget Table" showFirstColumn="0" showLastColumn="0" showRowStripes="1" showColumnStripes="0"/>
  <extLst>
    <ext xmlns:x14="http://schemas.microsoft.com/office/spreadsheetml/2009/9/main" uri="{504A1905-F514-4f6f-8877-14C23A59335A}">
      <x14:table altText="Cash flow table" altTextSummary="Cash flow is fully calculated from the income and expense tables below."/>
    </ext>
  </extLst>
</table>
</file>

<file path=xl/tables/table2.xml><?xml version="1.0" encoding="utf-8"?>
<table xmlns="http://schemas.openxmlformats.org/spreadsheetml/2006/main" id="1" name="Income" displayName="Income" ref="B13:E17" totalsRowCount="1" headerRowDxfId="15">
  <autoFilter ref="B13:E16"/>
  <tableColumns count="4">
    <tableColumn id="1" name="Monthly Income" totalsRowLabel="Total Income" dataDxfId="13" totalsRowDxfId="14"/>
    <tableColumn id="2" name="Projected" totalsRowFunction="sum" dataDxfId="11" totalsRowDxfId="12"/>
    <tableColumn id="3" name="Actual" totalsRowFunction="sum" dataDxfId="9" totalsRowDxfId="10"/>
    <tableColumn id="4" name="Variance" totalsRowFunction="sum" dataDxfId="8">
      <calculatedColumnFormula>Income[[#This Row],[Actual]]-Income[[#This Row],[Projected]]</calculatedColumnFormula>
    </tableColumn>
  </tableColumns>
  <tableStyleInfo name="Budget Table" showFirstColumn="0" showLastColumn="0" showRowStripes="1" showColumnStripes="0"/>
  <extLst>
    <ext xmlns:x14="http://schemas.microsoft.com/office/spreadsheetml/2009/9/main" uri="{504A1905-F514-4f6f-8877-14C23A59335A}">
      <x14:table altText="Monthly income table" altTextSummary="Enter all projected and actual sources of monthly income while the variance is calculated for you."/>
    </ext>
  </extLst>
</table>
</file>

<file path=xl/tables/table3.xml><?xml version="1.0" encoding="utf-8"?>
<table xmlns="http://schemas.openxmlformats.org/spreadsheetml/2006/main" id="2" name="Expenses" displayName="Expenses" ref="B20:E41" totalsRowCount="1" headerRowDxfId="7">
  <autoFilter ref="B20:E40"/>
  <tableColumns count="4">
    <tableColumn id="1" name="Monthly Expenses" totalsRowLabel="Total Expenses" dataDxfId="5" totalsRowDxfId="6"/>
    <tableColumn id="2" name="Projected" totalsRowFunction="sum" dataDxfId="3" totalsRowDxfId="4"/>
    <tableColumn id="3" name="Actual" totalsRowFunction="sum" dataDxfId="1" totalsRowDxfId="2"/>
    <tableColumn id="4" name="Variance" totalsRowFunction="sum" dataDxfId="0">
      <calculatedColumnFormula>Expenses[[#This Row],[Projected]]-Expenses[[#This Row],[Actual]]</calculatedColumnFormula>
    </tableColumn>
  </tableColumns>
  <tableStyleInfo name="Budget Table" showFirstColumn="0" showLastColumn="0" showRowStripes="1" showColumnStripes="0"/>
  <extLst>
    <ext xmlns:x14="http://schemas.microsoft.com/office/spreadsheetml/2009/9/main" uri="{504A1905-F514-4f6f-8877-14C23A59335A}">
      <x14:table altText="Monthly expenses table" altTextSummary="Enter all projected and actual sources of monthly expense while the variance is calculated for you."/>
    </ext>
  </extLst>
</table>
</file>

<file path=xl/theme/theme1.xml><?xml version="1.0" encoding="utf-8"?>
<a:theme xmlns:a="http://schemas.openxmlformats.org/drawingml/2006/main" name="Office Theme">
  <a:themeElements>
    <a:clrScheme name="Family Budget">
      <a:dk1>
        <a:sysClr val="windowText" lastClr="000000"/>
      </a:dk1>
      <a:lt1>
        <a:sysClr val="window" lastClr="FFFFFF"/>
      </a:lt1>
      <a:dk2>
        <a:srgbClr val="2D1739"/>
      </a:dk2>
      <a:lt2>
        <a:srgbClr val="EAEAEA"/>
      </a:lt2>
      <a:accent1>
        <a:srgbClr val="D12F2F"/>
      </a:accent1>
      <a:accent2>
        <a:srgbClr val="F1740D"/>
      </a:accent2>
      <a:accent3>
        <a:srgbClr val="934EBA"/>
      </a:accent3>
      <a:accent4>
        <a:srgbClr val="3084AA"/>
      </a:accent4>
      <a:accent5>
        <a:srgbClr val="60A846"/>
      </a:accent5>
      <a:accent6>
        <a:srgbClr val="C2513E"/>
      </a:accent6>
      <a:hlink>
        <a:srgbClr val="00B0F0"/>
      </a:hlink>
      <a:folHlink>
        <a:srgbClr val="934EBA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E41"/>
  <sheetViews>
    <sheetView showGridLines="0" tabSelected="1" zoomScaleNormal="100" workbookViewId="0"/>
  </sheetViews>
  <sheetFormatPr defaultRowHeight="21" customHeight="1"/>
  <cols>
    <col min="1" max="1" width="3.85546875" customWidth="1"/>
    <col min="2" max="2" width="37.28515625" customWidth="1"/>
    <col min="3" max="5" width="15.85546875" style="11" customWidth="1"/>
    <col min="6" max="6" width="3.85546875" customWidth="1"/>
  </cols>
  <sheetData>
    <row r="1" spans="2:5" ht="39" customHeight="1">
      <c r="B1" s="1" t="s">
        <v>0</v>
      </c>
    </row>
    <row r="2" spans="2:5" ht="67.5" customHeight="1">
      <c r="B2" s="4" t="s">
        <v>1</v>
      </c>
    </row>
    <row r="3" spans="2:5" ht="46.5" customHeight="1">
      <c r="B3" s="5" t="s">
        <v>2</v>
      </c>
    </row>
    <row r="4" spans="2:5" ht="172.9" customHeight="1">
      <c r="B4" s="2"/>
      <c r="C4" s="12"/>
      <c r="D4" s="12"/>
      <c r="E4" s="12"/>
    </row>
    <row r="5" spans="2:5" ht="14.45" customHeight="1">
      <c r="B5" s="3"/>
      <c r="C5" s="13"/>
      <c r="D5" s="13"/>
      <c r="E5" s="13"/>
    </row>
    <row r="6" spans="2:5" ht="24" customHeight="1">
      <c r="B6" s="2"/>
      <c r="C6" s="12"/>
      <c r="D6" s="12"/>
      <c r="E6" s="12"/>
    </row>
    <row r="7" spans="2:5" ht="21" customHeight="1">
      <c r="B7" s="14" t="s">
        <v>3</v>
      </c>
      <c r="C7" s="15" t="s">
        <v>4</v>
      </c>
      <c r="D7" s="16" t="s">
        <v>5</v>
      </c>
      <c r="E7" s="17" t="s">
        <v>6</v>
      </c>
    </row>
    <row r="8" spans="2:5" ht="21" customHeight="1">
      <c r="B8" s="7" t="s">
        <v>7</v>
      </c>
      <c r="C8" s="8">
        <f>Income[[#Totals],[Projected]]</f>
        <v>5700</v>
      </c>
      <c r="D8" s="9">
        <f>Income[[#Totals],[Actual]]</f>
        <v>5500</v>
      </c>
      <c r="E8" s="10">
        <f>Income[[#Totals],[Variance]]</f>
        <v>-200</v>
      </c>
    </row>
    <row r="9" spans="2:5" ht="21" customHeight="1">
      <c r="B9" s="7" t="s">
        <v>8</v>
      </c>
      <c r="C9" s="8">
        <f>Expenses[[#Totals],[Projected]]</f>
        <v>3603</v>
      </c>
      <c r="D9" s="9">
        <f>Expenses[[#Totals],[Actual]]</f>
        <v>3655</v>
      </c>
      <c r="E9" s="10">
        <f>Expenses[[#Totals],[Variance]]</f>
        <v>-52</v>
      </c>
    </row>
    <row r="10" spans="2:5" ht="21" customHeight="1">
      <c r="B10" s="7" t="s">
        <v>9</v>
      </c>
      <c r="C10" s="8">
        <f>C8-C9</f>
        <v>2097</v>
      </c>
      <c r="D10" s="9">
        <f>D8-D9</f>
        <v>1845</v>
      </c>
      <c r="E10" s="10">
        <f>Cash[[#Totals],[Actual]]-Cash[[#Totals],[Projected]]</f>
        <v>-252</v>
      </c>
    </row>
    <row r="11" spans="2:5" ht="21" customHeight="1">
      <c r="B11" s="6"/>
      <c r="C11" s="8"/>
      <c r="D11" s="9"/>
      <c r="E11" s="10"/>
    </row>
    <row r="13" spans="2:5" ht="21" customHeight="1">
      <c r="B13" s="18" t="s">
        <v>10</v>
      </c>
      <c r="C13" s="15" t="s">
        <v>4</v>
      </c>
      <c r="D13" s="16" t="s">
        <v>5</v>
      </c>
      <c r="E13" s="17" t="s">
        <v>6</v>
      </c>
    </row>
    <row r="14" spans="2:5" ht="21" customHeight="1">
      <c r="B14" s="7" t="s">
        <v>11</v>
      </c>
      <c r="C14" s="8">
        <v>4000</v>
      </c>
      <c r="D14" s="9">
        <v>4000</v>
      </c>
      <c r="E14" s="10">
        <f>Income[[#This Row],[Actual]]-Income[[#This Row],[Projected]]</f>
        <v>0</v>
      </c>
    </row>
    <row r="15" spans="2:5" ht="21" customHeight="1">
      <c r="B15" s="7" t="s">
        <v>12</v>
      </c>
      <c r="C15" s="8">
        <v>1400</v>
      </c>
      <c r="D15" s="9">
        <v>1500</v>
      </c>
      <c r="E15" s="10">
        <f>Income[[#This Row],[Actual]]-Income[[#This Row],[Projected]]</f>
        <v>100</v>
      </c>
    </row>
    <row r="16" spans="2:5" ht="21" customHeight="1">
      <c r="B16" s="7" t="s">
        <v>13</v>
      </c>
      <c r="C16" s="8">
        <v>300</v>
      </c>
      <c r="D16" s="9">
        <v>0</v>
      </c>
      <c r="E16" s="10">
        <f>Income[[#This Row],[Actual]]-Income[[#This Row],[Projected]]</f>
        <v>-300</v>
      </c>
    </row>
    <row r="17" spans="2:5" ht="21" customHeight="1">
      <c r="B17" s="7" t="s">
        <v>7</v>
      </c>
      <c r="C17" s="8">
        <f>SUBTOTAL(109,Income[Projected])</f>
        <v>5700</v>
      </c>
      <c r="D17" s="9">
        <f>SUBTOTAL(109,Income[Actual])</f>
        <v>5500</v>
      </c>
      <c r="E17" s="10">
        <f>SUBTOTAL(109,Income[Variance])</f>
        <v>-200</v>
      </c>
    </row>
    <row r="18" spans="2:5" ht="21" customHeight="1">
      <c r="B18" s="6"/>
      <c r="C18" s="8"/>
      <c r="D18" s="9"/>
      <c r="E18" s="10"/>
    </row>
    <row r="20" spans="2:5" ht="21" customHeight="1">
      <c r="B20" s="14" t="s">
        <v>14</v>
      </c>
      <c r="C20" s="15" t="s">
        <v>4</v>
      </c>
      <c r="D20" s="16" t="s">
        <v>5</v>
      </c>
      <c r="E20" s="17" t="s">
        <v>6</v>
      </c>
    </row>
    <row r="21" spans="2:5" ht="21" customHeight="1">
      <c r="B21" s="7" t="s">
        <v>15</v>
      </c>
      <c r="C21" s="8">
        <v>1500</v>
      </c>
      <c r="D21" s="9">
        <v>1500</v>
      </c>
      <c r="E21" s="10">
        <f>Expenses[[#This Row],[Projected]]-Expenses[[#This Row],[Actual]]</f>
        <v>0</v>
      </c>
    </row>
    <row r="22" spans="2:5" ht="21" customHeight="1">
      <c r="B22" s="7" t="s">
        <v>16</v>
      </c>
      <c r="C22" s="8">
        <v>250</v>
      </c>
      <c r="D22" s="9">
        <v>280</v>
      </c>
      <c r="E22" s="10">
        <f>Expenses[[#This Row],[Projected]]-Expenses[[#This Row],[Actual]]</f>
        <v>-30</v>
      </c>
    </row>
    <row r="23" spans="2:5" ht="21" customHeight="1">
      <c r="B23" s="7" t="s">
        <v>17</v>
      </c>
      <c r="C23" s="8">
        <v>38</v>
      </c>
      <c r="D23" s="9">
        <v>38</v>
      </c>
      <c r="E23" s="10">
        <f>Expenses[[#This Row],[Projected]]-Expenses[[#This Row],[Actual]]</f>
        <v>0</v>
      </c>
    </row>
    <row r="24" spans="2:5" ht="21" customHeight="1">
      <c r="B24" s="7" t="s">
        <v>18</v>
      </c>
      <c r="C24" s="8">
        <v>65</v>
      </c>
      <c r="D24" s="9">
        <v>78</v>
      </c>
      <c r="E24" s="10">
        <f>Expenses[[#This Row],[Projected]]-Expenses[[#This Row],[Actual]]</f>
        <v>-13</v>
      </c>
    </row>
    <row r="25" spans="2:5" ht="21" customHeight="1">
      <c r="B25" s="7" t="s">
        <v>19</v>
      </c>
      <c r="C25" s="8">
        <v>25</v>
      </c>
      <c r="D25" s="9">
        <v>21</v>
      </c>
      <c r="E25" s="10">
        <f>Expenses[[#This Row],[Projected]]-Expenses[[#This Row],[Actual]]</f>
        <v>4</v>
      </c>
    </row>
    <row r="26" spans="2:5" ht="21" customHeight="1">
      <c r="B26" s="7" t="s">
        <v>20</v>
      </c>
      <c r="C26" s="8">
        <v>75</v>
      </c>
      <c r="D26" s="9">
        <v>83</v>
      </c>
      <c r="E26" s="10">
        <f>Expenses[[#This Row],[Projected]]-Expenses[[#This Row],[Actual]]</f>
        <v>-8</v>
      </c>
    </row>
    <row r="27" spans="2:5" ht="21" customHeight="1">
      <c r="B27" s="7" t="s">
        <v>21</v>
      </c>
      <c r="C27" s="8">
        <v>60</v>
      </c>
      <c r="D27" s="9">
        <v>60</v>
      </c>
      <c r="E27" s="10">
        <f>Expenses[[#This Row],[Projected]]-Expenses[[#This Row],[Actual]]</f>
        <v>0</v>
      </c>
    </row>
    <row r="28" spans="2:5" ht="21" customHeight="1">
      <c r="B28" s="7" t="s">
        <v>22</v>
      </c>
      <c r="C28" s="8">
        <v>0</v>
      </c>
      <c r="D28" s="9">
        <v>60</v>
      </c>
      <c r="E28" s="10">
        <f>Expenses[[#This Row],[Projected]]-Expenses[[#This Row],[Actual]]</f>
        <v>-60</v>
      </c>
    </row>
    <row r="29" spans="2:5" ht="21" customHeight="1">
      <c r="B29" s="7" t="s">
        <v>23</v>
      </c>
      <c r="C29" s="8">
        <v>180</v>
      </c>
      <c r="D29" s="9">
        <v>150</v>
      </c>
      <c r="E29" s="10">
        <f>Expenses[[#This Row],[Projected]]-Expenses[[#This Row],[Actual]]</f>
        <v>30</v>
      </c>
    </row>
    <row r="30" spans="2:5" ht="21" customHeight="1">
      <c r="B30" s="7" t="s">
        <v>24</v>
      </c>
      <c r="C30" s="8">
        <v>250</v>
      </c>
      <c r="D30" s="9">
        <v>250</v>
      </c>
      <c r="E30" s="10">
        <f>Expenses[[#This Row],[Projected]]-Expenses[[#This Row],[Actual]]</f>
        <v>0</v>
      </c>
    </row>
    <row r="31" spans="2:5" ht="21" customHeight="1">
      <c r="B31" s="7" t="s">
        <v>25</v>
      </c>
      <c r="C31" s="8">
        <v>75</v>
      </c>
      <c r="D31" s="9">
        <v>80</v>
      </c>
      <c r="E31" s="10">
        <f>Expenses[[#This Row],[Projected]]-Expenses[[#This Row],[Actual]]</f>
        <v>-5</v>
      </c>
    </row>
    <row r="32" spans="2:5" ht="21" customHeight="1">
      <c r="B32" s="7" t="s">
        <v>26</v>
      </c>
      <c r="C32" s="8">
        <v>280</v>
      </c>
      <c r="D32" s="9">
        <v>260</v>
      </c>
      <c r="E32" s="10">
        <f>Expenses[[#This Row],[Projected]]-Expenses[[#This Row],[Actual]]</f>
        <v>20</v>
      </c>
    </row>
    <row r="33" spans="2:5" ht="21" customHeight="1">
      <c r="B33" s="7" t="s">
        <v>27</v>
      </c>
      <c r="C33" s="8">
        <v>75</v>
      </c>
      <c r="D33" s="9">
        <v>65</v>
      </c>
      <c r="E33" s="10">
        <f>Expenses[[#This Row],[Projected]]-Expenses[[#This Row],[Actual]]</f>
        <v>10</v>
      </c>
    </row>
    <row r="34" spans="2:5" ht="21" customHeight="1">
      <c r="B34" s="7" t="s">
        <v>28</v>
      </c>
      <c r="C34" s="8">
        <v>255</v>
      </c>
      <c r="D34" s="9">
        <v>255</v>
      </c>
      <c r="E34" s="10">
        <f>Expenses[[#This Row],[Projected]]-Expenses[[#This Row],[Actual]]</f>
        <v>0</v>
      </c>
    </row>
    <row r="35" spans="2:5" ht="21" customHeight="1">
      <c r="B35" s="7" t="s">
        <v>29</v>
      </c>
      <c r="C35" s="8">
        <v>100</v>
      </c>
      <c r="D35" s="9">
        <v>100</v>
      </c>
      <c r="E35" s="10">
        <f>Expenses[[#This Row],[Projected]]-Expenses[[#This Row],[Actual]]</f>
        <v>0</v>
      </c>
    </row>
    <row r="36" spans="2:5" ht="21" customHeight="1">
      <c r="B36" s="7" t="s">
        <v>30</v>
      </c>
      <c r="C36" s="8">
        <v>0</v>
      </c>
      <c r="D36" s="9">
        <v>0</v>
      </c>
      <c r="E36" s="10">
        <f>Expenses[[#This Row],[Projected]]-Expenses[[#This Row],[Actual]]</f>
        <v>0</v>
      </c>
    </row>
    <row r="37" spans="2:5" ht="21" customHeight="1">
      <c r="B37" s="7" t="s">
        <v>31</v>
      </c>
      <c r="C37" s="8">
        <v>0</v>
      </c>
      <c r="D37" s="9">
        <v>0</v>
      </c>
      <c r="E37" s="10">
        <f>Expenses[[#This Row],[Projected]]-Expenses[[#This Row],[Actual]]</f>
        <v>0</v>
      </c>
    </row>
    <row r="38" spans="2:5" ht="21" customHeight="1">
      <c r="B38" s="7" t="s">
        <v>32</v>
      </c>
      <c r="C38" s="8">
        <v>150</v>
      </c>
      <c r="D38" s="9">
        <v>150</v>
      </c>
      <c r="E38" s="10">
        <f>Expenses[[#This Row],[Projected]]-Expenses[[#This Row],[Actual]]</f>
        <v>0</v>
      </c>
    </row>
    <row r="39" spans="2:5" ht="21" customHeight="1">
      <c r="B39" s="7" t="s">
        <v>33</v>
      </c>
      <c r="C39" s="8">
        <v>225</v>
      </c>
      <c r="D39" s="9">
        <v>225</v>
      </c>
      <c r="E39" s="10">
        <f>Expenses[[#This Row],[Projected]]-Expenses[[#This Row],[Actual]]</f>
        <v>0</v>
      </c>
    </row>
    <row r="40" spans="2:5" ht="21" customHeight="1">
      <c r="B40" s="7" t="s">
        <v>34</v>
      </c>
      <c r="C40" s="8">
        <v>0</v>
      </c>
      <c r="D40" s="9">
        <v>0</v>
      </c>
      <c r="E40" s="10">
        <f>Expenses[[#This Row],[Projected]]-Expenses[[#This Row],[Actual]]</f>
        <v>0</v>
      </c>
    </row>
    <row r="41" spans="2:5" ht="21" customHeight="1">
      <c r="B41" s="7" t="s">
        <v>35</v>
      </c>
      <c r="C41" s="8">
        <f>SUBTOTAL(109,Expenses[Projected])</f>
        <v>3603</v>
      </c>
      <c r="D41" s="9">
        <f>SUBTOTAL(109,Expenses[Actual])</f>
        <v>3655</v>
      </c>
      <c r="E41" s="10">
        <f>SUBTOTAL(109,Expenses[Variance])</f>
        <v>-52</v>
      </c>
    </row>
  </sheetData>
  <printOptions horizontalCentered="1"/>
  <pageMargins left="0.3" right="0.3" top="0.4" bottom="0.75" header="0.3" footer="0.3"/>
  <pageSetup fitToHeight="0" orientation="portrait" horizontalDpi="4294967293" r:id="rId1"/>
  <headerFooter differentFirst="1">
    <oddFooter>Page &amp;P of &amp;N</oddFooter>
  </headerFooter>
  <drawing r:id="rId2"/>
  <tableParts count="3"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Web App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revision/>
  <dcterms:created xsi:type="dcterms:W3CDTF">2014-07-29T20:18:36Z</dcterms:created>
  <dcterms:modified xsi:type="dcterms:W3CDTF">2014-12-12T17:58:52Z</dcterms:modified>
</cp:coreProperties>
</file>